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th\Downloads\"/>
    </mc:Choice>
  </mc:AlternateContent>
  <xr:revisionPtr revIDLastSave="0" documentId="8_{2393268F-DE98-47BD-A501-DDCC6EDD596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aster Budget P9-5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L108" i="1"/>
  <c r="L5" i="1"/>
  <c r="M8" i="1"/>
  <c r="L6" i="1"/>
  <c r="L9" i="1"/>
  <c r="M12" i="1"/>
  <c r="M10" i="1"/>
  <c r="L20" i="1"/>
  <c r="M20" i="1"/>
  <c r="L54" i="1"/>
  <c r="M54" i="1"/>
  <c r="L55" i="1"/>
  <c r="M55" i="1"/>
  <c r="L56" i="1"/>
  <c r="M56" i="1"/>
  <c r="L57" i="1"/>
  <c r="M57" i="1"/>
  <c r="L86" i="1"/>
  <c r="M86" i="1"/>
  <c r="L82" i="1"/>
  <c r="L91" i="1"/>
  <c r="M91" i="1"/>
  <c r="L97" i="1"/>
  <c r="M97" i="1"/>
  <c r="L98" i="1"/>
  <c r="M98" i="1"/>
  <c r="L99" i="1"/>
  <c r="M99" i="1"/>
  <c r="L100" i="1"/>
  <c r="M100" i="1"/>
  <c r="M108" i="1"/>
  <c r="L113" i="1"/>
  <c r="M113" i="1"/>
  <c r="L115" i="1"/>
  <c r="M115" i="1"/>
  <c r="L116" i="1"/>
  <c r="M116" i="1"/>
  <c r="M58" i="1" l="1"/>
  <c r="L25" i="1"/>
  <c r="L8" i="1"/>
  <c r="L90" i="1"/>
  <c r="M90" i="1"/>
  <c r="L101" i="1"/>
  <c r="M101" i="1"/>
  <c r="M102" i="1" s="1"/>
  <c r="L68" i="1"/>
  <c r="M68" i="1"/>
  <c r="M69" i="1"/>
  <c r="L69" i="1"/>
  <c r="L28" i="1"/>
  <c r="M28" i="1"/>
  <c r="L26" i="1"/>
  <c r="M26" i="1"/>
  <c r="L78" i="1"/>
  <c r="M78" i="1"/>
  <c r="L10" i="1"/>
  <c r="M82" i="1"/>
  <c r="M70" i="1"/>
  <c r="M9" i="1"/>
  <c r="L12" i="1"/>
  <c r="L70" i="1"/>
  <c r="M25" i="1"/>
  <c r="M5" i="1"/>
  <c r="L7" i="1" l="1"/>
  <c r="M7" i="1"/>
  <c r="L19" i="1"/>
  <c r="M19" i="1"/>
  <c r="L109" i="1"/>
  <c r="M109" i="1"/>
  <c r="L11" i="1"/>
  <c r="M11" i="1"/>
  <c r="L22" i="1"/>
  <c r="M22" i="1"/>
  <c r="L27" i="1"/>
  <c r="M27" i="1"/>
  <c r="M71" i="1"/>
  <c r="M72" i="1" s="1"/>
  <c r="L71" i="1"/>
  <c r="M23" i="1"/>
  <c r="L23" i="1"/>
  <c r="M112" i="1" l="1"/>
  <c r="L112" i="1"/>
  <c r="L21" i="1"/>
  <c r="M21" i="1"/>
  <c r="L110" i="1"/>
  <c r="M110" i="1"/>
  <c r="M63" i="1"/>
  <c r="L63" i="1"/>
  <c r="M14" i="1"/>
  <c r="L14" i="1"/>
  <c r="L24" i="1"/>
  <c r="M24" i="1"/>
  <c r="L13" i="1"/>
  <c r="M13" i="1"/>
  <c r="M29" i="1" l="1"/>
  <c r="M15" i="1"/>
  <c r="M88" i="1"/>
  <c r="L88" i="1"/>
  <c r="L76" i="1"/>
  <c r="M76" i="1"/>
  <c r="L62" i="1"/>
  <c r="M62" i="1"/>
  <c r="L39" i="1"/>
  <c r="M39" i="1"/>
  <c r="L114" i="1"/>
  <c r="M114" i="1"/>
  <c r="M61" i="1" l="1"/>
  <c r="L61" i="1"/>
  <c r="M40" i="1"/>
  <c r="L40" i="1"/>
  <c r="L36" i="1"/>
  <c r="M36" i="1"/>
  <c r="M117" i="1"/>
  <c r="M118" i="1" s="1"/>
  <c r="L117" i="1"/>
  <c r="L64" i="1" l="1"/>
  <c r="M64" i="1"/>
  <c r="M65" i="1" s="1"/>
  <c r="L37" i="1"/>
  <c r="M37" i="1"/>
  <c r="M33" i="1"/>
  <c r="L33" i="1"/>
  <c r="M42" i="1"/>
  <c r="L42" i="1"/>
  <c r="L41" i="1"/>
  <c r="M41" i="1"/>
  <c r="L34" i="1" l="1"/>
  <c r="M34" i="1"/>
  <c r="L38" i="1"/>
  <c r="M38" i="1"/>
  <c r="M49" i="1" l="1"/>
  <c r="L49" i="1"/>
  <c r="L35" i="1"/>
  <c r="M35" i="1"/>
  <c r="M43" i="1" s="1"/>
  <c r="L85" i="1" l="1"/>
  <c r="M85" i="1"/>
  <c r="L48" i="1"/>
  <c r="M48" i="1"/>
  <c r="L81" i="1" l="1"/>
  <c r="M81" i="1"/>
  <c r="L47" i="1"/>
  <c r="M47" i="1"/>
  <c r="L50" i="1" l="1"/>
  <c r="M50" i="1"/>
  <c r="M51" i="1" s="1"/>
  <c r="L89" i="1" l="1"/>
  <c r="M89" i="1"/>
  <c r="M77" i="1"/>
  <c r="L77" i="1"/>
  <c r="M79" i="1" l="1"/>
  <c r="L79" i="1"/>
  <c r="L80" i="1" l="1"/>
  <c r="M80" i="1"/>
  <c r="L83" i="1" l="1"/>
  <c r="M83" i="1"/>
  <c r="L84" i="1" l="1"/>
  <c r="M84" i="1"/>
  <c r="L87" i="1" l="1"/>
  <c r="M87" i="1"/>
  <c r="M92" i="1" s="1"/>
  <c r="M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Charms</author>
  </authors>
  <commentList>
    <comment ref="G2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Hint: This is not a sum of the quarter. It is asking for the balance at the end of the quarter
</t>
        </r>
      </text>
    </comment>
    <comment ref="G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Hint: This is not a sum of the quarter. It is asking for the balance at the end of the quarter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Hint: This is not a sum of the quarter. It is asking for the balance at the end of the quarter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Hint: This is not a sum of the quarter. It is asking for the balance at the end of the quarter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Review the information given about DM, DL, and MOH
</t>
        </r>
      </text>
    </comment>
    <comment ref="D10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Amount given: based on $
8,000 fixed ovh per month divided by approx. 10,000 units per month
</t>
        </r>
      </text>
    </comment>
    <comment ref="F107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ENTER EXPENSES AS POSITVE NUMBERS
</t>
        </r>
      </text>
    </comment>
    <comment ref="F116" authorId="0" shapeId="0" xr:uid="{00000000-0006-0000-0000-000008000000}">
      <text>
        <r>
          <rPr>
            <sz val="9"/>
            <color indexed="81"/>
            <rFont val="Tahoma"/>
            <family val="2"/>
          </rPr>
          <t>Round number to the nearest whole dollar. (You can show your work in the cell next to this one or below).</t>
        </r>
      </text>
    </comment>
  </commentList>
</comments>
</file>

<file path=xl/sharedStrings.xml><?xml version="1.0" encoding="utf-8"?>
<sst xmlns="http://schemas.openxmlformats.org/spreadsheetml/2006/main" count="225" uniqueCount="177">
  <si>
    <t>GRAND TOTAL</t>
  </si>
  <si>
    <t>GRADING IS SHOWN TO THE RIGHT---&gt;</t>
  </si>
  <si>
    <t>TOTAL</t>
  </si>
  <si>
    <t>F117</t>
  </si>
  <si>
    <t>Net income</t>
  </si>
  <si>
    <t>F116</t>
  </si>
  <si>
    <t xml:space="preserve">  Income tax expense</t>
  </si>
  <si>
    <t>F115</t>
  </si>
  <si>
    <t xml:space="preserve">   Interest Expense</t>
  </si>
  <si>
    <t>F114</t>
  </si>
  <si>
    <t>Operating Income</t>
  </si>
  <si>
    <t>F113</t>
  </si>
  <si>
    <t xml:space="preserve">  Depreciation</t>
  </si>
  <si>
    <t>F112</t>
  </si>
  <si>
    <t xml:space="preserve">  Operating Expenses</t>
  </si>
  <si>
    <t>Less expenses:</t>
  </si>
  <si>
    <t>F110</t>
  </si>
  <si>
    <t>Gross profit</t>
  </si>
  <si>
    <t>F109</t>
  </si>
  <si>
    <t>Less COGS:</t>
  </si>
  <si>
    <t>F108</t>
  </si>
  <si>
    <t xml:space="preserve">Sales </t>
  </si>
  <si>
    <t>INCOME STATEMENT</t>
  </si>
  <si>
    <t>FOR THE THREE MONTHS ENDED March 31</t>
  </si>
  <si>
    <t>BUDGETED INCOME STATEMENT</t>
  </si>
  <si>
    <t>Martin Manufacturing</t>
  </si>
  <si>
    <t>Cost of manufacturing each unit</t>
  </si>
  <si>
    <t>D102</t>
  </si>
  <si>
    <t>Fixed manufacturing overhead per unit</t>
  </si>
  <si>
    <t>D101</t>
  </si>
  <si>
    <t>Variable manufacturing costs per unit</t>
  </si>
  <si>
    <t>D100</t>
  </si>
  <si>
    <t>Direct labor cost per unit</t>
  </si>
  <si>
    <t>D99</t>
  </si>
  <si>
    <t>Direct materials cost per unit</t>
  </si>
  <si>
    <t>D98</t>
  </si>
  <si>
    <t>MANUFACTURING COST PER UNIT</t>
  </si>
  <si>
    <t>BUDGETED MANUFACTURING COST PER UNIT</t>
  </si>
  <si>
    <t>Cash balance, ending</t>
  </si>
  <si>
    <t>G93</t>
  </si>
  <si>
    <t>Total financing</t>
  </si>
  <si>
    <t>G91</t>
  </si>
  <si>
    <t xml:space="preserve">   Interest payments (enter as a neg. number)</t>
  </si>
  <si>
    <t>G84</t>
  </si>
  <si>
    <t xml:space="preserve">   Repayments (enter as a neg. number)</t>
  </si>
  <si>
    <t>G75</t>
  </si>
  <si>
    <t xml:space="preserve">   Borrowings</t>
  </si>
  <si>
    <t>F93</t>
  </si>
  <si>
    <t>Financing:</t>
  </si>
  <si>
    <t>F91</t>
  </si>
  <si>
    <t>Ending cash balance before financing</t>
  </si>
  <si>
    <t>F84</t>
  </si>
  <si>
    <t>F75</t>
  </si>
  <si>
    <t>Total Disbursements</t>
  </si>
  <si>
    <t>E93</t>
  </si>
  <si>
    <t xml:space="preserve">   Equipment purchases</t>
  </si>
  <si>
    <t>E91</t>
  </si>
  <si>
    <t xml:space="preserve">   Tax Payment</t>
  </si>
  <si>
    <t>E84</t>
  </si>
  <si>
    <t xml:space="preserve">   Operating Expenses</t>
  </si>
  <si>
    <t>E75</t>
  </si>
  <si>
    <t xml:space="preserve">  MOH costs</t>
  </si>
  <si>
    <t>D93</t>
  </si>
  <si>
    <t xml:space="preserve">  Direct labor</t>
  </si>
  <si>
    <t>D91</t>
  </si>
  <si>
    <t xml:space="preserve">  DM purchases</t>
  </si>
  <si>
    <t>D84</t>
  </si>
  <si>
    <t>Less cash payments</t>
  </si>
  <si>
    <t>D75</t>
  </si>
  <si>
    <t>CASH BUDGET</t>
  </si>
  <si>
    <t>Total cash available</t>
  </si>
  <si>
    <t>Add collections from customers</t>
  </si>
  <si>
    <t>Cash balance, beginning</t>
  </si>
  <si>
    <t>Quarter</t>
  </si>
  <si>
    <t>Mar</t>
  </si>
  <si>
    <t>Feb</t>
  </si>
  <si>
    <t>Jan</t>
  </si>
  <si>
    <t>G67</t>
  </si>
  <si>
    <t>FOR THE THREE MONTHS ENDING March 31</t>
  </si>
  <si>
    <t>F67</t>
  </si>
  <si>
    <t>E67</t>
  </si>
  <si>
    <t>D67</t>
  </si>
  <si>
    <t>CASH PAYMENT FOR OPERATING EXPENSES</t>
  </si>
  <si>
    <t>Total cash payments</t>
  </si>
  <si>
    <t>Fixed operating expenses</t>
  </si>
  <si>
    <t>Variable operating expenses</t>
  </si>
  <si>
    <t>G60</t>
  </si>
  <si>
    <t>F60</t>
  </si>
  <si>
    <t>CASH PAYMENTS FOR OPERATING EXPENSES</t>
  </si>
  <si>
    <t>E60</t>
  </si>
  <si>
    <t>D60</t>
  </si>
  <si>
    <t>CASH PAYMENT FOR MOH</t>
  </si>
  <si>
    <t>Other MOH (fixed)</t>
  </si>
  <si>
    <t xml:space="preserve">Rent (fixed)  </t>
  </si>
  <si>
    <t>G51</t>
  </si>
  <si>
    <t xml:space="preserve">Variable manufacturing overhead costs  </t>
  </si>
  <si>
    <t>F51</t>
  </si>
  <si>
    <t>E51</t>
  </si>
  <si>
    <t>CASH PAYMENTS FOR MANUFACTURING OVERHEAD</t>
  </si>
  <si>
    <t>D51</t>
  </si>
  <si>
    <t>CASH PAYMENT FOR DIRECT LABOR</t>
  </si>
  <si>
    <t>Direct labor</t>
  </si>
  <si>
    <t>G46</t>
  </si>
  <si>
    <t>F46</t>
  </si>
  <si>
    <t>CASH PAYMENTS FOR DIRECT LABOR:</t>
  </si>
  <si>
    <t>E46</t>
  </si>
  <si>
    <t>D46</t>
  </si>
  <si>
    <t>CASH PAYMENT FOR DM PURCHASES</t>
  </si>
  <si>
    <t>March purchases</t>
  </si>
  <si>
    <t>February purchases</t>
  </si>
  <si>
    <t>Januray purchases</t>
  </si>
  <si>
    <t>G37</t>
  </si>
  <si>
    <t>Accounts payable</t>
  </si>
  <si>
    <t>F37</t>
  </si>
  <si>
    <t>F35</t>
  </si>
  <si>
    <t>CASH PAYMENTS FOR DM PURCHASES:</t>
  </si>
  <si>
    <t>F33</t>
  </si>
  <si>
    <t>E37</t>
  </si>
  <si>
    <t>E35</t>
  </si>
  <si>
    <t>Total cost of DM purchases</t>
  </si>
  <si>
    <t>E33</t>
  </si>
  <si>
    <t>Multiply by: Cost per pound</t>
  </si>
  <si>
    <t>D37</t>
  </si>
  <si>
    <t>Quantity of DM to purchase</t>
  </si>
  <si>
    <t>D35</t>
  </si>
  <si>
    <t>Less beginning inventory of DM</t>
  </si>
  <si>
    <t>D33</t>
  </si>
  <si>
    <t>Total quantity of DM needed</t>
  </si>
  <si>
    <t>DM BUDGET:</t>
  </si>
  <si>
    <t>Plus: Desired ending inventory of DM</t>
  </si>
  <si>
    <t>Quantity of DM needed for production</t>
  </si>
  <si>
    <t>Multiply by: Quantity of DM needed per unit</t>
  </si>
  <si>
    <t>Units to be produced</t>
  </si>
  <si>
    <t>G25</t>
  </si>
  <si>
    <t>Apr</t>
  </si>
  <si>
    <t>F25</t>
  </si>
  <si>
    <t>DIRECT MATERIALS BUDGET:</t>
  </si>
  <si>
    <t>F24</t>
  </si>
  <si>
    <t>F23</t>
  </si>
  <si>
    <t>Units to produce</t>
  </si>
  <si>
    <t>E25</t>
  </si>
  <si>
    <t>Less beginning inventory</t>
  </si>
  <si>
    <t>E24</t>
  </si>
  <si>
    <t>Total needs</t>
  </si>
  <si>
    <t>E23</t>
  </si>
  <si>
    <t>Add desired ending inventory</t>
  </si>
  <si>
    <t>D25</t>
  </si>
  <si>
    <t>Budgeted unit sales</t>
  </si>
  <si>
    <t>D24</t>
  </si>
  <si>
    <t>D23</t>
  </si>
  <si>
    <t>PRODUCTION BUDGET:</t>
  </si>
  <si>
    <t>Total Cash  Collections</t>
  </si>
  <si>
    <t>Credit sales</t>
  </si>
  <si>
    <t>G16</t>
  </si>
  <si>
    <t>Cash sales</t>
  </si>
  <si>
    <t>F16</t>
  </si>
  <si>
    <t>F15</t>
  </si>
  <si>
    <t>SCHEDULE OF EXPECTED CASH COLLECTIONS:</t>
  </si>
  <si>
    <t>F14</t>
  </si>
  <si>
    <t>E16</t>
  </si>
  <si>
    <t>E15</t>
  </si>
  <si>
    <t>Total Sales</t>
  </si>
  <si>
    <t>E14</t>
  </si>
  <si>
    <t>Selling price per unit</t>
  </si>
  <si>
    <t>D16</t>
  </si>
  <si>
    <t>D15</t>
  </si>
  <si>
    <t>D14</t>
  </si>
  <si>
    <t>SALES BUDGET:</t>
  </si>
  <si>
    <t>Points Awarded</t>
  </si>
  <si>
    <t>Correct/Incorrect</t>
  </si>
  <si>
    <t>Correct answer</t>
  </si>
  <si>
    <t>Cell Ref</t>
  </si>
  <si>
    <t>CASH COLLECTIONS BUDGET:</t>
  </si>
  <si>
    <t>HIDE/LOCK</t>
  </si>
  <si>
    <t>Student Name:</t>
  </si>
  <si>
    <t>GRADING:</t>
  </si>
  <si>
    <t>Master Budget (P9-57A)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</si>
</sst>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43" fontId="0" fillId="3" borderId="0" xfId="1" applyNumberFormat="1" applyFont="1" applyFill="1" applyProtection="1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3" borderId="4" xfId="0" applyFill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0" fillId="3" borderId="0" xfId="1" applyNumberFormat="1" applyFont="1" applyFill="1" applyProtection="1">
      <protection locked="0"/>
    </xf>
    <xf numFmtId="164" fontId="0" fillId="3" borderId="3" xfId="1" applyNumberFormat="1" applyFont="1" applyFill="1" applyBorder="1" applyProtection="1">
      <protection locked="0"/>
    </xf>
    <xf numFmtId="164" fontId="3" fillId="3" borderId="0" xfId="1" applyNumberFormat="1" applyFont="1" applyFill="1" applyProtection="1"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164" fontId="0" fillId="3" borderId="4" xfId="1" applyNumberFormat="1" applyFont="1" applyFill="1" applyBorder="1" applyProtection="1">
      <protection locked="0"/>
    </xf>
    <xf numFmtId="164" fontId="0" fillId="0" borderId="0" xfId="1" applyNumberFormat="1" applyFont="1" applyFill="1" applyBorder="1" applyProtection="1">
      <protection locked="0"/>
    </xf>
    <xf numFmtId="164" fontId="0" fillId="3" borderId="0" xfId="1" applyNumberFormat="1" applyFont="1" applyFill="1" applyBorder="1" applyProtection="1">
      <protection locked="0"/>
    </xf>
    <xf numFmtId="165" fontId="0" fillId="3" borderId="0" xfId="2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164" fontId="2" fillId="0" borderId="0" xfId="1" applyNumberFormat="1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164" fontId="0" fillId="3" borderId="6" xfId="1" applyNumberFormat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0" fontId="3" fillId="0" borderId="0" xfId="0" applyFont="1" applyAlignment="1" applyProtection="1">
      <protection locked="0"/>
    </xf>
    <xf numFmtId="164" fontId="0" fillId="3" borderId="5" xfId="1" applyNumberFormat="1" applyFont="1" applyFill="1" applyBorder="1" applyProtection="1">
      <protection locked="0"/>
    </xf>
    <xf numFmtId="43" fontId="0" fillId="3" borderId="0" xfId="1" applyNumberFormat="1" applyFont="1" applyFill="1" applyProtection="1">
      <protection locked="0"/>
    </xf>
    <xf numFmtId="43" fontId="0" fillId="3" borderId="3" xfId="1" applyNumberFormat="1" applyFont="1" applyFill="1" applyBorder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/>
    <xf numFmtId="0" fontId="0" fillId="2" borderId="0" xfId="0" applyFill="1" applyAlignment="1" applyProtection="1">
      <alignment horizontal="left"/>
    </xf>
    <xf numFmtId="0" fontId="0" fillId="2" borderId="0" xfId="0" applyFill="1" applyProtection="1"/>
    <xf numFmtId="0" fontId="0" fillId="2" borderId="1" xfId="0" applyFill="1" applyBorder="1" applyProtection="1"/>
    <xf numFmtId="0" fontId="0" fillId="4" borderId="0" xfId="0" applyFill="1" applyProtection="1"/>
    <xf numFmtId="0" fontId="3" fillId="4" borderId="0" xfId="0" applyFont="1" applyFill="1" applyAlignment="1" applyProtection="1">
      <alignment wrapText="1"/>
    </xf>
    <xf numFmtId="0" fontId="0" fillId="4" borderId="0" xfId="0" applyFill="1" applyProtection="1">
      <protection locked="0"/>
    </xf>
    <xf numFmtId="0" fontId="4" fillId="4" borderId="0" xfId="0" applyFont="1" applyFill="1" applyProtection="1"/>
    <xf numFmtId="0" fontId="3" fillId="4" borderId="0" xfId="0" applyFont="1" applyFill="1" applyProtection="1"/>
    <xf numFmtId="164" fontId="0" fillId="4" borderId="0" xfId="1" applyNumberFormat="1" applyFont="1" applyFill="1" applyProtection="1"/>
    <xf numFmtId="0" fontId="0" fillId="4" borderId="0" xfId="0" applyFill="1" applyAlignment="1" applyProtection="1">
      <alignment horizontal="center"/>
    </xf>
    <xf numFmtId="0" fontId="0" fillId="4" borderId="2" xfId="0" applyFill="1" applyBorder="1" applyProtection="1"/>
    <xf numFmtId="164" fontId="0" fillId="4" borderId="2" xfId="1" applyNumberFormat="1" applyFont="1" applyFill="1" applyBorder="1" applyProtection="1"/>
    <xf numFmtId="0" fontId="0" fillId="4" borderId="2" xfId="0" applyFill="1" applyBorder="1" applyAlignment="1" applyProtection="1">
      <alignment horizontal="center"/>
    </xf>
    <xf numFmtId="164" fontId="0" fillId="4" borderId="0" xfId="1" applyNumberFormat="1" applyFont="1" applyFill="1" applyBorder="1" applyProtection="1"/>
    <xf numFmtId="0" fontId="0" fillId="4" borderId="0" xfId="0" applyFill="1" applyAlignment="1" applyProtection="1">
      <alignment horizontal="right"/>
    </xf>
    <xf numFmtId="0" fontId="3" fillId="4" borderId="2" xfId="0" applyFont="1" applyFill="1" applyBorder="1" applyProtection="1"/>
    <xf numFmtId="0" fontId="0" fillId="4" borderId="2" xfId="0" applyFill="1" applyBorder="1" applyAlignment="1" applyProtection="1">
      <alignment horizontal="right"/>
    </xf>
    <xf numFmtId="0" fontId="0" fillId="4" borderId="0" xfId="0" applyFill="1" applyBorder="1" applyProtection="1"/>
    <xf numFmtId="0" fontId="3" fillId="2" borderId="0" xfId="0" applyFont="1" applyFill="1" applyProtection="1"/>
    <xf numFmtId="0" fontId="3" fillId="4" borderId="0" xfId="0" applyFont="1" applyFill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85" zoomScale="160" zoomScaleNormal="160" workbookViewId="0">
      <selection activeCell="G93" sqref="G93"/>
    </sheetView>
  </sheetViews>
  <sheetFormatPr defaultRowHeight="12.75" x14ac:dyDescent="0.2"/>
  <cols>
    <col min="1" max="1" width="12" style="3" customWidth="1"/>
    <col min="2" max="2" width="9.140625" style="3"/>
    <col min="3" max="3" width="15.5703125" style="3" customWidth="1"/>
    <col min="4" max="6" width="11.7109375" style="3" customWidth="1"/>
    <col min="7" max="7" width="12.85546875" style="3" customWidth="1"/>
    <col min="8" max="8" width="11" style="3" customWidth="1"/>
    <col min="9" max="9" width="9.140625" style="3"/>
    <col min="10" max="10" width="7.42578125" style="3" customWidth="1"/>
    <col min="11" max="11" width="10.85546875" style="3" hidden="1" customWidth="1"/>
    <col min="12" max="12" width="12.5703125" style="3" customWidth="1"/>
    <col min="13" max="16384" width="9.140625" style="3"/>
  </cols>
  <sheetData>
    <row r="1" spans="1:14" ht="24.75" customHeight="1" x14ac:dyDescent="0.25">
      <c r="A1" s="2" t="s">
        <v>176</v>
      </c>
      <c r="J1" s="53" t="s">
        <v>175</v>
      </c>
      <c r="K1" s="53"/>
      <c r="L1" s="53"/>
      <c r="M1" s="53"/>
      <c r="N1" s="39"/>
    </row>
    <row r="2" spans="1:14" ht="21" customHeight="1" x14ac:dyDescent="0.2">
      <c r="A2" s="4" t="s">
        <v>174</v>
      </c>
      <c r="C2" s="5"/>
      <c r="D2" s="5"/>
      <c r="E2" s="5"/>
      <c r="F2" s="5"/>
      <c r="J2" s="37"/>
      <c r="K2" s="38" t="s">
        <v>173</v>
      </c>
      <c r="L2" s="37"/>
      <c r="M2" s="37"/>
      <c r="N2" s="39"/>
    </row>
    <row r="3" spans="1:14" x14ac:dyDescent="0.2">
      <c r="J3" s="40" t="s">
        <v>172</v>
      </c>
      <c r="K3" s="38"/>
      <c r="L3" s="37"/>
      <c r="M3" s="37"/>
      <c r="N3" s="39"/>
    </row>
    <row r="4" spans="1:14" ht="25.5" x14ac:dyDescent="0.2">
      <c r="J4" s="41" t="s">
        <v>171</v>
      </c>
      <c r="K4" s="38" t="s">
        <v>170</v>
      </c>
      <c r="L4" s="38" t="s">
        <v>169</v>
      </c>
      <c r="M4" s="38" t="s">
        <v>168</v>
      </c>
      <c r="N4" s="39"/>
    </row>
    <row r="5" spans="1:14" x14ac:dyDescent="0.2">
      <c r="A5" s="7" t="s">
        <v>167</v>
      </c>
      <c r="B5" s="7"/>
      <c r="J5" s="37" t="s">
        <v>166</v>
      </c>
      <c r="K5" s="42">
        <v>24000</v>
      </c>
      <c r="L5" s="37" t="str">
        <f>IF(D14=K5,"CORRECT","INCORRECT")</f>
        <v>INCORRECT</v>
      </c>
      <c r="M5" s="43">
        <f>IF(D14=K5,1,0)</f>
        <v>0</v>
      </c>
      <c r="N5" s="39"/>
    </row>
    <row r="6" spans="1:14" x14ac:dyDescent="0.2">
      <c r="D6" s="9" t="s">
        <v>76</v>
      </c>
      <c r="E6" s="9" t="s">
        <v>75</v>
      </c>
      <c r="F6" s="9" t="s">
        <v>74</v>
      </c>
      <c r="G6" s="9" t="s">
        <v>73</v>
      </c>
      <c r="J6" s="37" t="s">
        <v>165</v>
      </c>
      <c r="K6" s="42">
        <v>49000</v>
      </c>
      <c r="L6" s="37" t="str">
        <f>IF(D15=K6,"CORRECT","INCORRECT")</f>
        <v>INCORRECT</v>
      </c>
      <c r="M6" s="43">
        <f>IF(D15=K6,1,0)</f>
        <v>0</v>
      </c>
      <c r="N6" s="39"/>
    </row>
    <row r="7" spans="1:14" x14ac:dyDescent="0.2">
      <c r="A7" s="3" t="s">
        <v>147</v>
      </c>
      <c r="D7" s="10"/>
      <c r="E7" s="10"/>
      <c r="F7" s="10"/>
      <c r="G7" s="10"/>
      <c r="J7" s="37" t="s">
        <v>164</v>
      </c>
      <c r="K7" s="42">
        <v>73000</v>
      </c>
      <c r="L7" s="37" t="str">
        <f>IF(D16=K7,"CORRECT","INCORRECT")</f>
        <v>INCORRECT</v>
      </c>
      <c r="M7" s="43">
        <f>IF(D16=K7,1,0)</f>
        <v>0</v>
      </c>
      <c r="N7" s="39"/>
    </row>
    <row r="8" spans="1:14" x14ac:dyDescent="0.2">
      <c r="A8" s="3" t="s">
        <v>163</v>
      </c>
      <c r="D8" s="10"/>
      <c r="E8" s="10"/>
      <c r="F8" s="10"/>
      <c r="G8" s="10"/>
      <c r="J8" s="37" t="s">
        <v>162</v>
      </c>
      <c r="K8" s="42">
        <v>27600</v>
      </c>
      <c r="L8" s="37" t="str">
        <f>IF(E14=K8,"CORRECT","INCORRECT")</f>
        <v>INCORRECT</v>
      </c>
      <c r="M8" s="43">
        <f>IF(E14=K8,1,0)</f>
        <v>0</v>
      </c>
      <c r="N8" s="39"/>
    </row>
    <row r="9" spans="1:14" ht="13.5" thickBot="1" x14ac:dyDescent="0.25">
      <c r="A9" s="3" t="s">
        <v>161</v>
      </c>
      <c r="D9" s="11"/>
      <c r="E9" s="11"/>
      <c r="F9" s="11"/>
      <c r="G9" s="11"/>
      <c r="J9" s="37" t="s">
        <v>160</v>
      </c>
      <c r="K9" s="42">
        <v>56000</v>
      </c>
      <c r="L9" s="37" t="str">
        <f>IF(E15=K9,"CORRECT","INCORRECT")</f>
        <v>INCORRECT</v>
      </c>
      <c r="M9" s="43">
        <f>IF(E15=K9,1,0)</f>
        <v>0</v>
      </c>
      <c r="N9" s="39"/>
    </row>
    <row r="10" spans="1:14" ht="13.5" thickTop="1" x14ac:dyDescent="0.2">
      <c r="J10" s="37" t="s">
        <v>159</v>
      </c>
      <c r="K10" s="42">
        <v>83600</v>
      </c>
      <c r="L10" s="37" t="str">
        <f>IF(E16=K10,"CORRECT","INCORRECT")</f>
        <v>INCORRECT</v>
      </c>
      <c r="M10" s="43">
        <f>IF(E16=K10,1,0)</f>
        <v>0</v>
      </c>
      <c r="N10" s="39"/>
    </row>
    <row r="11" spans="1:14" x14ac:dyDescent="0.2">
      <c r="J11" s="37" t="s">
        <v>158</v>
      </c>
      <c r="K11" s="42">
        <v>29700</v>
      </c>
      <c r="L11" s="37" t="str">
        <f>IF(F14=K11,"CORRECT","INCORRECT")</f>
        <v>INCORRECT</v>
      </c>
      <c r="M11" s="43">
        <f>IF(F14=K11,1,0)</f>
        <v>0</v>
      </c>
      <c r="N11" s="39"/>
    </row>
    <row r="12" spans="1:14" x14ac:dyDescent="0.2">
      <c r="A12" s="7" t="s">
        <v>157</v>
      </c>
      <c r="B12" s="7"/>
      <c r="C12" s="7"/>
      <c r="D12" s="7"/>
      <c r="E12" s="7"/>
      <c r="J12" s="37" t="s">
        <v>156</v>
      </c>
      <c r="K12" s="42">
        <v>64400</v>
      </c>
      <c r="L12" s="37" t="str">
        <f>IF(F15=K12,"CORRECT","INCORRECT")</f>
        <v>INCORRECT</v>
      </c>
      <c r="M12" s="43">
        <f>IF(F15=K12,1,0)</f>
        <v>0</v>
      </c>
      <c r="N12" s="39"/>
    </row>
    <row r="13" spans="1:14" x14ac:dyDescent="0.2">
      <c r="D13" s="9" t="s">
        <v>76</v>
      </c>
      <c r="E13" s="9" t="s">
        <v>75</v>
      </c>
      <c r="F13" s="9" t="s">
        <v>74</v>
      </c>
      <c r="G13" s="9" t="s">
        <v>73</v>
      </c>
      <c r="J13" s="37" t="s">
        <v>155</v>
      </c>
      <c r="K13" s="42">
        <v>94100</v>
      </c>
      <c r="L13" s="37" t="str">
        <f>IF(F16=K13,"CORRECT","INCORRECT")</f>
        <v>INCORRECT</v>
      </c>
      <c r="M13" s="43">
        <f>IF(F16=K13,1,0)</f>
        <v>0</v>
      </c>
      <c r="N13" s="39"/>
    </row>
    <row r="14" spans="1:14" ht="13.5" thickBot="1" x14ac:dyDescent="0.25">
      <c r="A14" s="3" t="s">
        <v>154</v>
      </c>
      <c r="D14" s="10"/>
      <c r="E14" s="10"/>
      <c r="F14" s="10"/>
      <c r="G14" s="10"/>
      <c r="J14" s="44" t="s">
        <v>153</v>
      </c>
      <c r="K14" s="45">
        <v>250700</v>
      </c>
      <c r="L14" s="44" t="str">
        <f>IF(G16=K14,"CORRECT","INCORRECT")</f>
        <v>INCORRECT</v>
      </c>
      <c r="M14" s="46">
        <f>IF(G16=K14,1,0)</f>
        <v>0</v>
      </c>
      <c r="N14" s="39"/>
    </row>
    <row r="15" spans="1:14" x14ac:dyDescent="0.2">
      <c r="A15" s="3" t="s">
        <v>152</v>
      </c>
      <c r="D15" s="10"/>
      <c r="E15" s="12"/>
      <c r="F15" s="10"/>
      <c r="G15" s="10"/>
      <c r="J15" s="37"/>
      <c r="K15" s="37"/>
      <c r="L15" s="37" t="s">
        <v>2</v>
      </c>
      <c r="M15" s="43">
        <f>SUM(M5:M14)</f>
        <v>0</v>
      </c>
      <c r="N15" s="39"/>
    </row>
    <row r="16" spans="1:14" ht="13.5" thickBot="1" x14ac:dyDescent="0.25">
      <c r="A16" s="3" t="s">
        <v>151</v>
      </c>
      <c r="D16" s="11"/>
      <c r="E16" s="11"/>
      <c r="F16" s="11"/>
      <c r="G16" s="11"/>
      <c r="J16" s="37"/>
      <c r="K16" s="37"/>
      <c r="L16" s="37"/>
      <c r="M16" s="43"/>
      <c r="N16" s="39"/>
    </row>
    <row r="17" spans="1:14" ht="13.5" thickTop="1" x14ac:dyDescent="0.2">
      <c r="D17" s="8"/>
      <c r="E17" s="8"/>
      <c r="F17" s="8"/>
      <c r="G17" s="8"/>
      <c r="J17" s="37"/>
      <c r="K17" s="37"/>
      <c r="L17" s="37"/>
      <c r="M17" s="37"/>
      <c r="N17" s="39"/>
    </row>
    <row r="18" spans="1:14" x14ac:dyDescent="0.2">
      <c r="D18" s="8"/>
      <c r="E18" s="8"/>
      <c r="F18" s="8"/>
      <c r="G18" s="8"/>
      <c r="J18" s="40" t="s">
        <v>150</v>
      </c>
      <c r="K18" s="37"/>
      <c r="L18" s="37"/>
      <c r="M18" s="37"/>
      <c r="N18" s="39"/>
    </row>
    <row r="19" spans="1:14" x14ac:dyDescent="0.2">
      <c r="A19" s="7" t="s">
        <v>150</v>
      </c>
      <c r="D19" s="8"/>
      <c r="E19" s="8"/>
      <c r="F19" s="8"/>
      <c r="G19" s="8"/>
      <c r="J19" s="37" t="s">
        <v>149</v>
      </c>
      <c r="K19" s="42">
        <v>10300</v>
      </c>
      <c r="L19" s="37" t="str">
        <f>IF(D23=K19,"CORRECT","INCORRECT")</f>
        <v>INCORRECT</v>
      </c>
      <c r="M19" s="37">
        <f>IF(D23=K19,1,0)</f>
        <v>0</v>
      </c>
      <c r="N19" s="39"/>
    </row>
    <row r="20" spans="1:14" x14ac:dyDescent="0.2">
      <c r="D20" s="9" t="s">
        <v>76</v>
      </c>
      <c r="E20" s="9" t="s">
        <v>75</v>
      </c>
      <c r="F20" s="9" t="s">
        <v>74</v>
      </c>
      <c r="G20" s="13" t="s">
        <v>73</v>
      </c>
      <c r="H20" s="9" t="s">
        <v>134</v>
      </c>
      <c r="J20" s="37" t="s">
        <v>148</v>
      </c>
      <c r="K20" s="42">
        <v>2000</v>
      </c>
      <c r="L20" s="37" t="str">
        <f>IF(D24=K20,"CORRECT","INCORRECT")</f>
        <v>INCORRECT</v>
      </c>
      <c r="M20" s="37">
        <f>IF(D24=K20,1,0)</f>
        <v>0</v>
      </c>
      <c r="N20" s="39"/>
    </row>
    <row r="21" spans="1:14" x14ac:dyDescent="0.2">
      <c r="A21" s="3" t="s">
        <v>147</v>
      </c>
      <c r="D21" s="10"/>
      <c r="E21" s="10"/>
      <c r="F21" s="10"/>
      <c r="G21" s="10"/>
      <c r="H21" s="10"/>
      <c r="J21" s="37" t="s">
        <v>146</v>
      </c>
      <c r="K21" s="42">
        <v>8300</v>
      </c>
      <c r="L21" s="37" t="str">
        <f>IF(D25=K21,"CORRECT","INCORRECT")</f>
        <v>INCORRECT</v>
      </c>
      <c r="M21" s="37">
        <f>IF(D25=K21,1,0)</f>
        <v>0</v>
      </c>
      <c r="N21" s="39"/>
    </row>
    <row r="22" spans="1:14" x14ac:dyDescent="0.2">
      <c r="A22" s="3" t="s">
        <v>145</v>
      </c>
      <c r="D22" s="14"/>
      <c r="E22" s="14"/>
      <c r="F22" s="14"/>
      <c r="G22" s="14"/>
      <c r="H22" s="14"/>
      <c r="J22" s="37" t="s">
        <v>144</v>
      </c>
      <c r="K22" s="42">
        <v>11675</v>
      </c>
      <c r="L22" s="37" t="str">
        <f>IF(E23=K22,"CORRECT","INCORRECT")</f>
        <v>INCORRECT</v>
      </c>
      <c r="M22" s="37">
        <f>IF(E23=K22,1,0)</f>
        <v>0</v>
      </c>
      <c r="N22" s="39"/>
    </row>
    <row r="23" spans="1:14" x14ac:dyDescent="0.2">
      <c r="A23" s="3" t="s">
        <v>143</v>
      </c>
      <c r="D23" s="10"/>
      <c r="E23" s="10"/>
      <c r="F23" s="10"/>
      <c r="G23" s="10"/>
      <c r="H23" s="10"/>
      <c r="J23" s="37" t="s">
        <v>142</v>
      </c>
      <c r="K23" s="47">
        <v>2300</v>
      </c>
      <c r="L23" s="37" t="str">
        <f>IF(E24=K23,"CORRECT","INCORRECT")</f>
        <v>INCORRECT</v>
      </c>
      <c r="M23" s="37">
        <f>IF(E24=K23,1,0)</f>
        <v>0</v>
      </c>
      <c r="N23" s="39"/>
    </row>
    <row r="24" spans="1:14" x14ac:dyDescent="0.2">
      <c r="A24" s="3" t="s">
        <v>141</v>
      </c>
      <c r="D24" s="14"/>
      <c r="E24" s="14"/>
      <c r="F24" s="14"/>
      <c r="G24" s="14"/>
      <c r="H24" s="14"/>
      <c r="J24" s="37" t="s">
        <v>140</v>
      </c>
      <c r="K24" s="47">
        <v>9375</v>
      </c>
      <c r="L24" s="37" t="str">
        <f>IF(E25=K24,"CORRECT","INCORRECT")</f>
        <v>INCORRECT</v>
      </c>
      <c r="M24" s="37">
        <f>IF(E25=K24,1,0)</f>
        <v>0</v>
      </c>
      <c r="N24" s="39"/>
    </row>
    <row r="25" spans="1:14" ht="13.5" thickBot="1" x14ac:dyDescent="0.25">
      <c r="A25" s="3" t="s">
        <v>139</v>
      </c>
      <c r="D25" s="11"/>
      <c r="E25" s="11"/>
      <c r="F25" s="11"/>
      <c r="G25" s="11"/>
      <c r="H25" s="11"/>
      <c r="J25" s="37" t="s">
        <v>138</v>
      </c>
      <c r="K25" s="47">
        <v>12325</v>
      </c>
      <c r="L25" s="37" t="str">
        <f>IF(F23=K25,"CORRECT","INCORRECT")</f>
        <v>INCORRECT</v>
      </c>
      <c r="M25" s="37">
        <f>IF(F23=K25,1,0)</f>
        <v>0</v>
      </c>
      <c r="N25" s="39"/>
    </row>
    <row r="26" spans="1:14" ht="13.5" thickTop="1" x14ac:dyDescent="0.2">
      <c r="D26" s="15"/>
      <c r="E26" s="15"/>
      <c r="F26" s="15"/>
      <c r="G26" s="15"/>
      <c r="J26" s="37" t="s">
        <v>137</v>
      </c>
      <c r="K26" s="47">
        <v>2475</v>
      </c>
      <c r="L26" s="37" t="str">
        <f>IF(F24=K26,"CORRECT","INCORRECT")</f>
        <v>INCORRECT</v>
      </c>
      <c r="M26" s="37">
        <f>IF(F24=K26,1,0)</f>
        <v>0</v>
      </c>
      <c r="N26" s="39"/>
    </row>
    <row r="27" spans="1:14" x14ac:dyDescent="0.2">
      <c r="A27" s="7" t="s">
        <v>136</v>
      </c>
      <c r="D27" s="8"/>
      <c r="E27" s="8"/>
      <c r="F27" s="8"/>
      <c r="G27" s="8"/>
      <c r="J27" s="37" t="s">
        <v>135</v>
      </c>
      <c r="K27" s="47">
        <v>9850</v>
      </c>
      <c r="L27" s="37" t="str">
        <f>IF(F25=K27,"CORRECT","INCORRECT")</f>
        <v>INCORRECT</v>
      </c>
      <c r="M27" s="37">
        <f>IF(F25=K27,1,0)</f>
        <v>0</v>
      </c>
      <c r="N27" s="39"/>
    </row>
    <row r="28" spans="1:14" ht="13.5" thickBot="1" x14ac:dyDescent="0.25">
      <c r="D28" s="9" t="s">
        <v>76</v>
      </c>
      <c r="E28" s="9" t="s">
        <v>75</v>
      </c>
      <c r="F28" s="9" t="s">
        <v>74</v>
      </c>
      <c r="G28" s="13" t="s">
        <v>73</v>
      </c>
      <c r="H28" s="9" t="s">
        <v>134</v>
      </c>
      <c r="J28" s="44" t="s">
        <v>133</v>
      </c>
      <c r="K28" s="45">
        <v>27525</v>
      </c>
      <c r="L28" s="44" t="str">
        <f>IF(G25=K28,"CORRECT","INCORRECT")</f>
        <v>INCORRECT</v>
      </c>
      <c r="M28" s="44">
        <f>IF(G25=K28,1,0)</f>
        <v>0</v>
      </c>
      <c r="N28" s="39"/>
    </row>
    <row r="29" spans="1:14" x14ac:dyDescent="0.2">
      <c r="A29" s="6" t="s">
        <v>132</v>
      </c>
      <c r="D29" s="10"/>
      <c r="E29" s="10"/>
      <c r="F29" s="10"/>
      <c r="G29" s="10"/>
      <c r="H29" s="10"/>
      <c r="J29" s="37"/>
      <c r="K29" s="37"/>
      <c r="L29" s="41" t="s">
        <v>2</v>
      </c>
      <c r="M29" s="37">
        <f>SUM(M19:M28)</f>
        <v>0</v>
      </c>
      <c r="N29" s="39"/>
    </row>
    <row r="30" spans="1:14" x14ac:dyDescent="0.2">
      <c r="A30" s="6" t="s">
        <v>131</v>
      </c>
      <c r="D30" s="14"/>
      <c r="E30" s="14"/>
      <c r="F30" s="14"/>
      <c r="G30" s="14"/>
      <c r="H30" s="14"/>
      <c r="J30" s="37"/>
      <c r="K30" s="37"/>
      <c r="L30" s="37"/>
      <c r="M30" s="37"/>
      <c r="N30" s="39"/>
    </row>
    <row r="31" spans="1:14" x14ac:dyDescent="0.2">
      <c r="A31" s="6" t="s">
        <v>130</v>
      </c>
      <c r="D31" s="10"/>
      <c r="E31" s="10"/>
      <c r="F31" s="10"/>
      <c r="G31" s="10"/>
      <c r="H31" s="10"/>
      <c r="J31" s="37"/>
      <c r="K31" s="37"/>
      <c r="L31" s="37"/>
      <c r="M31" s="37"/>
      <c r="N31" s="39"/>
    </row>
    <row r="32" spans="1:14" x14ac:dyDescent="0.2">
      <c r="A32" s="6" t="s">
        <v>129</v>
      </c>
      <c r="D32" s="14"/>
      <c r="E32" s="14"/>
      <c r="F32" s="14"/>
      <c r="G32" s="14"/>
      <c r="J32" s="40" t="s">
        <v>128</v>
      </c>
      <c r="K32" s="37"/>
      <c r="L32" s="37"/>
      <c r="M32" s="37"/>
      <c r="N32" s="39"/>
    </row>
    <row r="33" spans="1:14" x14ac:dyDescent="0.2">
      <c r="A33" s="6" t="s">
        <v>127</v>
      </c>
      <c r="D33" s="10"/>
      <c r="E33" s="10"/>
      <c r="F33" s="10"/>
      <c r="G33" s="10"/>
      <c r="J33" s="41" t="s">
        <v>126</v>
      </c>
      <c r="K33" s="42">
        <v>18475</v>
      </c>
      <c r="L33" s="37" t="str">
        <f>IF(D33=K33,"CORRECT","INCORRECT")</f>
        <v>INCORRECT</v>
      </c>
      <c r="M33" s="37">
        <f>IF(D33=K33,1,0)</f>
        <v>0</v>
      </c>
      <c r="N33" s="39"/>
    </row>
    <row r="34" spans="1:14" x14ac:dyDescent="0.2">
      <c r="A34" s="6" t="s">
        <v>125</v>
      </c>
      <c r="D34" s="14"/>
      <c r="E34" s="14"/>
      <c r="F34" s="14"/>
      <c r="G34" s="14"/>
      <c r="J34" s="41" t="s">
        <v>124</v>
      </c>
      <c r="K34" s="42">
        <v>16815</v>
      </c>
      <c r="L34" s="37" t="str">
        <f>IF(D35=K34,"CORRECT","INCORRECT")</f>
        <v>INCORRECT</v>
      </c>
      <c r="M34" s="37">
        <f>IF(D35=K34,1,0)</f>
        <v>0</v>
      </c>
      <c r="N34" s="39"/>
    </row>
    <row r="35" spans="1:14" x14ac:dyDescent="0.2">
      <c r="A35" s="6" t="s">
        <v>123</v>
      </c>
      <c r="D35" s="16"/>
      <c r="E35" s="16"/>
      <c r="F35" s="16"/>
      <c r="G35" s="16"/>
      <c r="J35" s="41" t="s">
        <v>122</v>
      </c>
      <c r="K35" s="42">
        <v>33630</v>
      </c>
      <c r="L35" s="37" t="str">
        <f>IF(D37=K35,"CORRECT","INCORRECT")</f>
        <v>INCORRECT</v>
      </c>
      <c r="M35" s="37">
        <f>IF(D37=K35,1,0)</f>
        <v>0</v>
      </c>
      <c r="N35" s="39"/>
    </row>
    <row r="36" spans="1:14" x14ac:dyDescent="0.2">
      <c r="A36" s="6" t="s">
        <v>121</v>
      </c>
      <c r="D36" s="14"/>
      <c r="E36" s="14"/>
      <c r="F36" s="14"/>
      <c r="G36" s="14"/>
      <c r="J36" s="41" t="s">
        <v>120</v>
      </c>
      <c r="K36" s="42">
        <v>20720</v>
      </c>
      <c r="L36" s="37" t="str">
        <f>IF(E33=K36,"CORRECT","INCORRECT")</f>
        <v>INCORRECT</v>
      </c>
      <c r="M36" s="37">
        <f>IF(E33=K36,1,0)</f>
        <v>0</v>
      </c>
      <c r="N36" s="39"/>
    </row>
    <row r="37" spans="1:14" x14ac:dyDescent="0.2">
      <c r="A37" s="6" t="s">
        <v>119</v>
      </c>
      <c r="D37" s="17"/>
      <c r="E37" s="17"/>
      <c r="F37" s="17"/>
      <c r="G37" s="17"/>
      <c r="J37" s="41" t="s">
        <v>118</v>
      </c>
      <c r="K37" s="42">
        <v>18845</v>
      </c>
      <c r="L37" s="37" t="str">
        <f>IF(E35=K37,"CORRECT","INCORRECT")</f>
        <v>INCORRECT</v>
      </c>
      <c r="M37" s="37">
        <f>IF(E35=K37,1,0)</f>
        <v>0</v>
      </c>
      <c r="N37" s="39"/>
    </row>
    <row r="38" spans="1:14" x14ac:dyDescent="0.2">
      <c r="A38" s="6"/>
      <c r="D38" s="8"/>
      <c r="E38" s="8"/>
      <c r="F38" s="8"/>
      <c r="G38" s="8"/>
      <c r="J38" s="41" t="s">
        <v>117</v>
      </c>
      <c r="K38" s="42">
        <v>37690</v>
      </c>
      <c r="L38" s="37" t="str">
        <f>IF(E37=K38,"CORRECT","INCORRECT")</f>
        <v>INCORRECT</v>
      </c>
      <c r="M38" s="37">
        <f>IF(E37=K38,1,0)</f>
        <v>0</v>
      </c>
      <c r="N38" s="39"/>
    </row>
    <row r="39" spans="1:14" x14ac:dyDescent="0.2">
      <c r="D39" s="8"/>
      <c r="E39" s="8"/>
      <c r="F39" s="8"/>
      <c r="G39" s="8"/>
      <c r="J39" s="41" t="s">
        <v>116</v>
      </c>
      <c r="K39" s="42">
        <v>21580</v>
      </c>
      <c r="L39" s="37" t="str">
        <f>IF(F33=K39,"CORRECT","INCORRECT")</f>
        <v>INCORRECT</v>
      </c>
      <c r="M39" s="48">
        <f>IF(F33=K39,1,0)</f>
        <v>0</v>
      </c>
      <c r="N39" s="39"/>
    </row>
    <row r="40" spans="1:14" x14ac:dyDescent="0.2">
      <c r="A40" s="7" t="s">
        <v>115</v>
      </c>
      <c r="D40" s="8"/>
      <c r="E40" s="8"/>
      <c r="F40" s="8"/>
      <c r="G40" s="8"/>
      <c r="J40" s="41" t="s">
        <v>114</v>
      </c>
      <c r="K40" s="42">
        <v>19610</v>
      </c>
      <c r="L40" s="37" t="str">
        <f>IF(F35=K40,"CORRECT","INCORRECT")</f>
        <v>INCORRECT</v>
      </c>
      <c r="M40" s="48">
        <f>IF(F35=K40,1,0)</f>
        <v>0</v>
      </c>
      <c r="N40" s="39"/>
    </row>
    <row r="41" spans="1:14" x14ac:dyDescent="0.2">
      <c r="D41" s="9" t="s">
        <v>76</v>
      </c>
      <c r="E41" s="9" t="s">
        <v>75</v>
      </c>
      <c r="F41" s="9" t="s">
        <v>74</v>
      </c>
      <c r="G41" s="13" t="s">
        <v>73</v>
      </c>
      <c r="J41" s="41" t="s">
        <v>113</v>
      </c>
      <c r="K41" s="42">
        <v>39220</v>
      </c>
      <c r="L41" s="37" t="str">
        <f>IF(F37=K41,"CORRECT","INCORRECT")</f>
        <v>INCORRECT</v>
      </c>
      <c r="M41" s="48">
        <f>IF(F37=K41,1,0)</f>
        <v>0</v>
      </c>
      <c r="N41" s="39"/>
    </row>
    <row r="42" spans="1:14" ht="13.5" thickBot="1" x14ac:dyDescent="0.25">
      <c r="A42" s="3" t="s">
        <v>112</v>
      </c>
      <c r="D42" s="10"/>
      <c r="E42" s="10"/>
      <c r="F42" s="10"/>
      <c r="G42" s="10"/>
      <c r="J42" s="49" t="s">
        <v>111</v>
      </c>
      <c r="K42" s="45">
        <v>110540</v>
      </c>
      <c r="L42" s="44" t="str">
        <f>IF(G37=K42,"CORRECT","INCORRECT")</f>
        <v>INCORRECT</v>
      </c>
      <c r="M42" s="50">
        <f>IF(G37=K42,1,0)</f>
        <v>0</v>
      </c>
      <c r="N42" s="39"/>
    </row>
    <row r="43" spans="1:14" x14ac:dyDescent="0.2">
      <c r="A43" s="6" t="s">
        <v>110</v>
      </c>
      <c r="D43" s="10"/>
      <c r="E43" s="10"/>
      <c r="F43" s="10"/>
      <c r="G43" s="10"/>
      <c r="J43" s="37"/>
      <c r="K43" s="37"/>
      <c r="L43" s="41" t="s">
        <v>2</v>
      </c>
      <c r="M43" s="37">
        <f>SUM(M33:M42)</f>
        <v>0</v>
      </c>
      <c r="N43" s="39"/>
    </row>
    <row r="44" spans="1:14" x14ac:dyDescent="0.2">
      <c r="A44" s="6" t="s">
        <v>109</v>
      </c>
      <c r="D44" s="10"/>
      <c r="E44" s="10"/>
      <c r="F44" s="10"/>
      <c r="G44" s="10"/>
      <c r="J44" s="37"/>
      <c r="K44" s="37"/>
      <c r="L44" s="37"/>
      <c r="M44" s="37"/>
      <c r="N44" s="39"/>
    </row>
    <row r="45" spans="1:14" x14ac:dyDescent="0.2">
      <c r="A45" s="6" t="s">
        <v>108</v>
      </c>
      <c r="D45" s="10"/>
      <c r="E45" s="10"/>
      <c r="F45" s="10"/>
      <c r="G45" s="10"/>
      <c r="J45" s="37"/>
      <c r="K45" s="37"/>
      <c r="L45" s="37"/>
      <c r="M45" s="37"/>
      <c r="N45" s="39"/>
    </row>
    <row r="46" spans="1:14" ht="13.5" thickBot="1" x14ac:dyDescent="0.25">
      <c r="A46" s="3" t="s">
        <v>83</v>
      </c>
      <c r="D46" s="11"/>
      <c r="E46" s="11"/>
      <c r="F46" s="11"/>
      <c r="G46" s="11"/>
      <c r="J46" s="40" t="s">
        <v>107</v>
      </c>
      <c r="K46" s="37"/>
      <c r="L46" s="37"/>
      <c r="M46" s="37"/>
      <c r="N46" s="39"/>
    </row>
    <row r="47" spans="1:14" ht="13.5" thickTop="1" x14ac:dyDescent="0.2">
      <c r="D47" s="8"/>
      <c r="E47" s="8"/>
      <c r="F47" s="8"/>
      <c r="G47" s="8"/>
      <c r="J47" s="41" t="s">
        <v>106</v>
      </c>
      <c r="K47" s="42">
        <v>49126</v>
      </c>
      <c r="L47" s="37" t="str">
        <f>IF(D46=K47,"CORRECT","INCORRECT")</f>
        <v>INCORRECT</v>
      </c>
      <c r="M47" s="37">
        <f>IF(D46=K47,3,0)</f>
        <v>0</v>
      </c>
      <c r="N47" s="39"/>
    </row>
    <row r="48" spans="1:14" x14ac:dyDescent="0.2">
      <c r="D48" s="8"/>
      <c r="E48" s="8"/>
      <c r="F48" s="8"/>
      <c r="G48" s="8"/>
      <c r="J48" s="41" t="s">
        <v>105</v>
      </c>
      <c r="K48" s="42">
        <v>34442</v>
      </c>
      <c r="L48" s="37" t="str">
        <f>IF(E46=K48,"CORRECT","INCORRECT")</f>
        <v>INCORRECT</v>
      </c>
      <c r="M48" s="37" t="str">
        <f>IF(E46=K48,3,"0")</f>
        <v>0</v>
      </c>
      <c r="N48" s="39"/>
    </row>
    <row r="49" spans="1:14" x14ac:dyDescent="0.2">
      <c r="A49" s="7" t="s">
        <v>104</v>
      </c>
      <c r="D49" s="8"/>
      <c r="E49" s="8"/>
      <c r="F49" s="8"/>
      <c r="G49" s="8"/>
      <c r="J49" s="41" t="s">
        <v>103</v>
      </c>
      <c r="K49" s="42">
        <v>37996</v>
      </c>
      <c r="L49" s="37" t="str">
        <f>IF(F46=K49,"CORRECT","INCORRECT")</f>
        <v>INCORRECT</v>
      </c>
      <c r="M49" s="37" t="str">
        <f>IF(F46=K49,3,"0")</f>
        <v>0</v>
      </c>
      <c r="N49" s="39"/>
    </row>
    <row r="50" spans="1:14" ht="13.5" thickBot="1" x14ac:dyDescent="0.25">
      <c r="A50" s="7"/>
      <c r="D50" s="9" t="s">
        <v>76</v>
      </c>
      <c r="E50" s="9" t="s">
        <v>75</v>
      </c>
      <c r="F50" s="9" t="s">
        <v>74</v>
      </c>
      <c r="G50" s="13" t="s">
        <v>73</v>
      </c>
      <c r="J50" s="49" t="s">
        <v>102</v>
      </c>
      <c r="K50" s="45">
        <v>121564</v>
      </c>
      <c r="L50" s="44" t="str">
        <f>IF(G46=K50,"CORRECT","INCORRECT")</f>
        <v>INCORRECT</v>
      </c>
      <c r="M50" s="44" t="str">
        <f>IF(G46=K50,1,"0")</f>
        <v>0</v>
      </c>
      <c r="N50" s="39"/>
    </row>
    <row r="51" spans="1:14" ht="13.5" thickBot="1" x14ac:dyDescent="0.25">
      <c r="A51" s="3" t="s">
        <v>101</v>
      </c>
      <c r="D51" s="11"/>
      <c r="E51" s="11"/>
      <c r="F51" s="11"/>
      <c r="G51" s="11"/>
      <c r="J51" s="37"/>
      <c r="K51" s="37"/>
      <c r="L51" s="37" t="s">
        <v>2</v>
      </c>
      <c r="M51" s="37">
        <f>SUM(M47:M50)</f>
        <v>0</v>
      </c>
      <c r="N51" s="39"/>
    </row>
    <row r="52" spans="1:14" ht="13.5" thickTop="1" x14ac:dyDescent="0.2">
      <c r="D52" s="8"/>
      <c r="E52" s="8"/>
      <c r="F52" s="8"/>
      <c r="G52" s="8"/>
      <c r="J52" s="37"/>
      <c r="K52" s="37"/>
      <c r="L52" s="37"/>
      <c r="M52" s="37"/>
      <c r="N52" s="39"/>
    </row>
    <row r="53" spans="1:14" x14ac:dyDescent="0.2">
      <c r="D53" s="8"/>
      <c r="E53" s="8"/>
      <c r="F53" s="8"/>
      <c r="G53" s="8"/>
      <c r="J53" s="40" t="s">
        <v>100</v>
      </c>
      <c r="K53" s="37"/>
      <c r="L53" s="37"/>
      <c r="M53" s="37"/>
      <c r="N53" s="39"/>
    </row>
    <row r="54" spans="1:14" x14ac:dyDescent="0.2">
      <c r="D54" s="8"/>
      <c r="E54" s="8"/>
      <c r="F54" s="8"/>
      <c r="G54" s="8"/>
      <c r="J54" s="37" t="s">
        <v>99</v>
      </c>
      <c r="K54" s="37">
        <v>996</v>
      </c>
      <c r="L54" s="37" t="str">
        <f>IF(D51=K54,"CORRECT","INCORRECT")</f>
        <v>INCORRECT</v>
      </c>
      <c r="M54" s="37">
        <f>IF(D51=K54,3,0)</f>
        <v>0</v>
      </c>
      <c r="N54" s="39"/>
    </row>
    <row r="55" spans="1:14" x14ac:dyDescent="0.2">
      <c r="A55" s="7" t="s">
        <v>98</v>
      </c>
      <c r="D55" s="8"/>
      <c r="E55" s="8"/>
      <c r="F55" s="8"/>
      <c r="G55" s="8"/>
      <c r="J55" s="37" t="s">
        <v>97</v>
      </c>
      <c r="K55" s="37">
        <v>1125</v>
      </c>
      <c r="L55" s="37" t="str">
        <f>IF(E51=K55,"CORRECT","INCORRECT")</f>
        <v>INCORRECT</v>
      </c>
      <c r="M55" s="37">
        <f>IF(E51=K55,3,0)</f>
        <v>0</v>
      </c>
      <c r="N55" s="39"/>
    </row>
    <row r="56" spans="1:14" x14ac:dyDescent="0.2">
      <c r="D56" s="9" t="s">
        <v>76</v>
      </c>
      <c r="E56" s="9" t="s">
        <v>75</v>
      </c>
      <c r="F56" s="9" t="s">
        <v>74</v>
      </c>
      <c r="G56" s="13" t="s">
        <v>73</v>
      </c>
      <c r="J56" s="37" t="s">
        <v>96</v>
      </c>
      <c r="K56" s="37">
        <v>1182</v>
      </c>
      <c r="L56" s="37" t="str">
        <f>IF(F51=K56,"CORRECT","INCORRECT")</f>
        <v>INCORRECT</v>
      </c>
      <c r="M56" s="37">
        <f>IF(F51=K56,3,0)</f>
        <v>0</v>
      </c>
      <c r="N56" s="39"/>
    </row>
    <row r="57" spans="1:14" ht="13.5" thickBot="1" x14ac:dyDescent="0.25">
      <c r="A57" s="3" t="s">
        <v>95</v>
      </c>
      <c r="D57" s="10"/>
      <c r="E57" s="10"/>
      <c r="F57" s="10"/>
      <c r="G57" s="10"/>
      <c r="J57" s="44" t="s">
        <v>94</v>
      </c>
      <c r="K57" s="44">
        <v>3303</v>
      </c>
      <c r="L57" s="44" t="str">
        <f>IF(G51=K57,"CORRECT","INCORRECT")</f>
        <v>INCORRECT</v>
      </c>
      <c r="M57" s="44">
        <f>IF(G51=K57,1,0)</f>
        <v>0</v>
      </c>
      <c r="N57" s="39"/>
    </row>
    <row r="58" spans="1:14" x14ac:dyDescent="0.2">
      <c r="A58" s="3" t="s">
        <v>93</v>
      </c>
      <c r="D58" s="10"/>
      <c r="E58" s="10"/>
      <c r="F58" s="10"/>
      <c r="G58" s="10"/>
      <c r="J58" s="37"/>
      <c r="K58" s="37"/>
      <c r="L58" s="37" t="s">
        <v>2</v>
      </c>
      <c r="M58" s="37">
        <f>SUM(M54:M57)</f>
        <v>0</v>
      </c>
      <c r="N58" s="39"/>
    </row>
    <row r="59" spans="1:14" x14ac:dyDescent="0.2">
      <c r="A59" s="3" t="s">
        <v>92</v>
      </c>
      <c r="D59" s="10"/>
      <c r="E59" s="10"/>
      <c r="F59" s="10"/>
      <c r="G59" s="10"/>
      <c r="J59" s="37"/>
      <c r="K59" s="37"/>
      <c r="L59" s="37"/>
      <c r="M59" s="37"/>
      <c r="N59" s="39"/>
    </row>
    <row r="60" spans="1:14" ht="13.5" thickBot="1" x14ac:dyDescent="0.25">
      <c r="A60" s="3" t="s">
        <v>83</v>
      </c>
      <c r="D60" s="11"/>
      <c r="E60" s="11"/>
      <c r="F60" s="11"/>
      <c r="G60" s="11"/>
      <c r="J60" s="40" t="s">
        <v>91</v>
      </c>
      <c r="K60" s="37"/>
      <c r="L60" s="37"/>
      <c r="M60" s="37"/>
      <c r="N60" s="39"/>
    </row>
    <row r="61" spans="1:14" ht="13.5" thickTop="1" x14ac:dyDescent="0.2">
      <c r="D61" s="8"/>
      <c r="E61" s="8"/>
      <c r="F61" s="8"/>
      <c r="G61" s="8"/>
      <c r="J61" s="37" t="s">
        <v>90</v>
      </c>
      <c r="K61" s="37">
        <v>17960</v>
      </c>
      <c r="L61" s="37" t="str">
        <f>IF(D60=K61,"CORRECT","INCORRECT")</f>
        <v>INCORRECT</v>
      </c>
      <c r="M61" s="37">
        <f>IF(D60=K61,3,0)</f>
        <v>0</v>
      </c>
      <c r="N61" s="39"/>
    </row>
    <row r="62" spans="1:14" x14ac:dyDescent="0.2">
      <c r="A62" s="7"/>
      <c r="D62" s="8"/>
      <c r="E62" s="8"/>
      <c r="F62" s="8"/>
      <c r="G62" s="8"/>
      <c r="J62" s="37" t="s">
        <v>89</v>
      </c>
      <c r="K62" s="37">
        <v>19250</v>
      </c>
      <c r="L62" s="37" t="str">
        <f>IF(E60=K62,"CORRECT","INCORRECT")</f>
        <v>INCORRECT</v>
      </c>
      <c r="M62" s="37">
        <f>IF(E60=K62,3,0)</f>
        <v>0</v>
      </c>
      <c r="N62" s="39"/>
    </row>
    <row r="63" spans="1:14" x14ac:dyDescent="0.2">
      <c r="A63" s="7" t="s">
        <v>88</v>
      </c>
      <c r="D63" s="8"/>
      <c r="E63" s="8"/>
      <c r="F63" s="8"/>
      <c r="G63" s="8"/>
      <c r="J63" s="37" t="s">
        <v>87</v>
      </c>
      <c r="K63" s="37">
        <v>19820</v>
      </c>
      <c r="L63" s="37" t="str">
        <f>IF(F60=K63,"CORRECT","INCORRECT")</f>
        <v>INCORRECT</v>
      </c>
      <c r="M63" s="37">
        <f>IF(F60=K63,3,0)</f>
        <v>0</v>
      </c>
      <c r="N63" s="39"/>
    </row>
    <row r="64" spans="1:14" ht="13.5" thickBot="1" x14ac:dyDescent="0.25">
      <c r="D64" s="9" t="s">
        <v>76</v>
      </c>
      <c r="E64" s="9" t="s">
        <v>75</v>
      </c>
      <c r="F64" s="9" t="s">
        <v>74</v>
      </c>
      <c r="G64" s="13" t="s">
        <v>73</v>
      </c>
      <c r="J64" s="44" t="s">
        <v>86</v>
      </c>
      <c r="K64" s="44">
        <v>57030</v>
      </c>
      <c r="L64" s="44" t="str">
        <f>IF(G60=K64,"CORRECT","INCORRECT")</f>
        <v>INCORRECT</v>
      </c>
      <c r="M64" s="44">
        <f>IF(G60=K64,1,0)</f>
        <v>0</v>
      </c>
      <c r="N64" s="39"/>
    </row>
    <row r="65" spans="1:14" x14ac:dyDescent="0.2">
      <c r="A65" s="6" t="s">
        <v>85</v>
      </c>
      <c r="D65" s="10"/>
      <c r="E65" s="10"/>
      <c r="F65" s="10"/>
      <c r="G65" s="10"/>
      <c r="J65" s="37"/>
      <c r="K65" s="37"/>
      <c r="L65" s="37" t="s">
        <v>2</v>
      </c>
      <c r="M65" s="37">
        <f>SUM(M61:M64)</f>
        <v>0</v>
      </c>
      <c r="N65" s="39"/>
    </row>
    <row r="66" spans="1:14" x14ac:dyDescent="0.2">
      <c r="A66" s="6" t="s">
        <v>84</v>
      </c>
      <c r="D66" s="10"/>
      <c r="E66" s="10"/>
      <c r="F66" s="10"/>
      <c r="G66" s="10"/>
      <c r="J66" s="37"/>
      <c r="K66" s="37"/>
      <c r="L66" s="37"/>
      <c r="M66" s="37"/>
      <c r="N66" s="39"/>
    </row>
    <row r="67" spans="1:14" ht="13.5" thickBot="1" x14ac:dyDescent="0.25">
      <c r="A67" s="3" t="s">
        <v>83</v>
      </c>
      <c r="D67" s="11"/>
      <c r="E67" s="11"/>
      <c r="F67" s="11"/>
      <c r="G67" s="11"/>
      <c r="J67" s="40" t="s">
        <v>82</v>
      </c>
      <c r="K67" s="37"/>
      <c r="L67" s="37"/>
      <c r="M67" s="37"/>
      <c r="N67" s="39"/>
    </row>
    <row r="68" spans="1:14" ht="13.5" thickTop="1" x14ac:dyDescent="0.2">
      <c r="D68" s="8"/>
      <c r="E68" s="8"/>
      <c r="F68" s="8"/>
      <c r="G68" s="8"/>
      <c r="J68" s="37" t="s">
        <v>81</v>
      </c>
      <c r="K68" s="37">
        <v>9000</v>
      </c>
      <c r="L68" s="37" t="str">
        <f>IF(D67=K68,"CORRECT","INCORRECT")</f>
        <v>INCORRECT</v>
      </c>
      <c r="M68" s="37">
        <f>IF(D67=K68,3,0)</f>
        <v>0</v>
      </c>
      <c r="N68" s="39"/>
    </row>
    <row r="69" spans="1:14" x14ac:dyDescent="0.2">
      <c r="A69" s="18"/>
      <c r="B69" s="18"/>
      <c r="C69" s="18"/>
      <c r="D69" s="19"/>
      <c r="E69" s="19"/>
      <c r="F69" s="19"/>
      <c r="G69" s="19"/>
      <c r="J69" s="37" t="s">
        <v>80</v>
      </c>
      <c r="K69" s="37">
        <v>10200</v>
      </c>
      <c r="L69" s="37" t="str">
        <f>IF(E67=K69,"CORRECT","INCORRECT")</f>
        <v>INCORRECT</v>
      </c>
      <c r="M69" s="37">
        <f>IF(E67=K69,3,0)</f>
        <v>0</v>
      </c>
      <c r="N69" s="39"/>
    </row>
    <row r="70" spans="1:14" x14ac:dyDescent="0.2">
      <c r="A70" s="18" t="s">
        <v>69</v>
      </c>
      <c r="B70" s="18"/>
      <c r="C70" s="18"/>
      <c r="D70" s="19"/>
      <c r="E70" s="19"/>
      <c r="F70" s="19"/>
      <c r="G70" s="19"/>
      <c r="J70" s="37" t="s">
        <v>79</v>
      </c>
      <c r="K70" s="37">
        <v>10900</v>
      </c>
      <c r="L70" s="37" t="str">
        <f>IF(F67=K70,"CORRECT","INCORRECT")</f>
        <v>INCORRECT</v>
      </c>
      <c r="M70" s="37">
        <f>IF(F67=K70,3,0)</f>
        <v>0</v>
      </c>
      <c r="N70" s="39"/>
    </row>
    <row r="71" spans="1:14" ht="13.5" thickBot="1" x14ac:dyDescent="0.25">
      <c r="A71" s="18" t="s">
        <v>78</v>
      </c>
      <c r="B71" s="18"/>
      <c r="C71" s="18"/>
      <c r="D71" s="19"/>
      <c r="E71" s="19"/>
      <c r="F71" s="19"/>
      <c r="G71" s="19"/>
      <c r="J71" s="44" t="s">
        <v>77</v>
      </c>
      <c r="K71" s="44">
        <v>30100</v>
      </c>
      <c r="L71" s="44" t="str">
        <f>IF(G67=K71,"CORRECT","INCORRECT")</f>
        <v>INCORRECT</v>
      </c>
      <c r="M71" s="44">
        <f>IF(G67=K71,1,0)</f>
        <v>0</v>
      </c>
      <c r="N71" s="39"/>
    </row>
    <row r="72" spans="1:14" x14ac:dyDescent="0.2">
      <c r="D72" s="9" t="s">
        <v>76</v>
      </c>
      <c r="E72" s="9" t="s">
        <v>75</v>
      </c>
      <c r="F72" s="9" t="s">
        <v>74</v>
      </c>
      <c r="G72" s="13" t="s">
        <v>73</v>
      </c>
      <c r="J72" s="37"/>
      <c r="K72" s="37"/>
      <c r="L72" s="37" t="s">
        <v>2</v>
      </c>
      <c r="M72" s="37">
        <f>SUM(M68:M71)</f>
        <v>0</v>
      </c>
      <c r="N72" s="39"/>
    </row>
    <row r="73" spans="1:14" x14ac:dyDescent="0.2">
      <c r="A73" s="20" t="s">
        <v>72</v>
      </c>
      <c r="D73" s="10"/>
      <c r="E73" s="10"/>
      <c r="F73" s="10"/>
      <c r="G73" s="10"/>
      <c r="J73" s="37"/>
      <c r="K73" s="37"/>
      <c r="L73" s="37"/>
      <c r="M73" s="37"/>
      <c r="N73" s="39"/>
    </row>
    <row r="74" spans="1:14" x14ac:dyDescent="0.2">
      <c r="A74" s="20" t="s">
        <v>71</v>
      </c>
      <c r="D74" s="10"/>
      <c r="E74" s="10"/>
      <c r="F74" s="10"/>
      <c r="G74" s="10"/>
      <c r="J74" s="37"/>
      <c r="K74" s="37"/>
      <c r="L74" s="37"/>
      <c r="M74" s="37"/>
      <c r="N74" s="39"/>
    </row>
    <row r="75" spans="1:14" x14ac:dyDescent="0.2">
      <c r="A75" s="21" t="s">
        <v>70</v>
      </c>
      <c r="D75" s="22"/>
      <c r="E75" s="22"/>
      <c r="F75" s="22"/>
      <c r="G75" s="22"/>
      <c r="J75" s="40" t="s">
        <v>69</v>
      </c>
      <c r="K75" s="37"/>
      <c r="L75" s="37"/>
      <c r="M75" s="37"/>
      <c r="N75" s="39"/>
    </row>
    <row r="76" spans="1:14" x14ac:dyDescent="0.2">
      <c r="A76" s="21"/>
      <c r="D76" s="23"/>
      <c r="E76" s="23"/>
      <c r="F76" s="23"/>
      <c r="G76" s="23"/>
      <c r="J76" s="37" t="s">
        <v>68</v>
      </c>
      <c r="K76" s="37">
        <v>77500</v>
      </c>
      <c r="L76" s="37" t="str">
        <f>IF(D75=K76,"CORRECT","INCORRECT")</f>
        <v>INCORRECT</v>
      </c>
      <c r="M76" s="37">
        <f>IF(D75=K76,0.25,0)</f>
        <v>0</v>
      </c>
      <c r="N76" s="39"/>
    </row>
    <row r="77" spans="1:14" x14ac:dyDescent="0.2">
      <c r="A77" s="24" t="s">
        <v>67</v>
      </c>
      <c r="D77" s="10"/>
      <c r="E77" s="10"/>
      <c r="F77" s="10"/>
      <c r="G77" s="10"/>
      <c r="J77" s="37" t="s">
        <v>66</v>
      </c>
      <c r="K77" s="37">
        <v>82082</v>
      </c>
      <c r="L77" s="37" t="str">
        <f>IF(D84=K77,"CORRECT","INCORRECT")</f>
        <v>INCORRECT</v>
      </c>
      <c r="M77" s="37">
        <f>IF(D84=K77,0.25,0)</f>
        <v>0</v>
      </c>
      <c r="N77" s="39"/>
    </row>
    <row r="78" spans="1:14" x14ac:dyDescent="0.2">
      <c r="A78" s="24" t="s">
        <v>65</v>
      </c>
      <c r="D78" s="10"/>
      <c r="E78" s="10"/>
      <c r="F78" s="10"/>
      <c r="G78" s="10"/>
      <c r="J78" s="37" t="s">
        <v>64</v>
      </c>
      <c r="K78" s="37">
        <v>9000</v>
      </c>
      <c r="L78" s="37" t="str">
        <f>IF(D91=K78,"CORRECT","INCORRECT")</f>
        <v>INCORRECT</v>
      </c>
      <c r="M78" s="37">
        <f>IF(D91=K78,0.25,0)</f>
        <v>0</v>
      </c>
      <c r="N78" s="39"/>
    </row>
    <row r="79" spans="1:14" x14ac:dyDescent="0.2">
      <c r="A79" s="24" t="s">
        <v>63</v>
      </c>
      <c r="D79" s="10"/>
      <c r="E79" s="10"/>
      <c r="F79" s="10"/>
      <c r="G79" s="10"/>
      <c r="J79" s="37" t="s">
        <v>62</v>
      </c>
      <c r="K79" s="37">
        <v>4418</v>
      </c>
      <c r="L79" s="37" t="str">
        <f>IF(D93=K79,"CORRECT","INCORRECT")</f>
        <v>INCORRECT</v>
      </c>
      <c r="M79" s="37">
        <f>IF(D93=K79,0.25,0)</f>
        <v>0</v>
      </c>
      <c r="N79" s="39"/>
    </row>
    <row r="80" spans="1:14" x14ac:dyDescent="0.2">
      <c r="A80" s="24" t="s">
        <v>61</v>
      </c>
      <c r="D80" s="10"/>
      <c r="E80" s="10"/>
      <c r="F80" s="10"/>
      <c r="G80" s="10"/>
      <c r="J80" s="37" t="s">
        <v>60</v>
      </c>
      <c r="K80" s="37">
        <v>88018</v>
      </c>
      <c r="L80" s="37" t="str">
        <f>IF(E75=K80,"CORRECT","INCORRECT")</f>
        <v>INCORRECT</v>
      </c>
      <c r="M80" s="37">
        <f>IF(E75=K80,0.25,0)</f>
        <v>0</v>
      </c>
      <c r="N80" s="39"/>
    </row>
    <row r="81" spans="1:14" x14ac:dyDescent="0.2">
      <c r="A81" s="24" t="s">
        <v>59</v>
      </c>
      <c r="D81" s="10"/>
      <c r="E81" s="10"/>
      <c r="F81" s="10"/>
      <c r="G81" s="10"/>
      <c r="J81" s="37" t="s">
        <v>58</v>
      </c>
      <c r="K81" s="37">
        <v>87017</v>
      </c>
      <c r="L81" s="37" t="str">
        <f>IF(E84=K81,"CORRECT","INCORRECT")</f>
        <v>INCORRECT</v>
      </c>
      <c r="M81" s="37">
        <f>IF(E84=K81,0.25,0)</f>
        <v>0</v>
      </c>
      <c r="N81" s="39"/>
    </row>
    <row r="82" spans="1:14" x14ac:dyDescent="0.2">
      <c r="A82" s="24" t="s">
        <v>57</v>
      </c>
      <c r="D82" s="10"/>
      <c r="E82" s="10"/>
      <c r="F82" s="10"/>
      <c r="G82" s="10"/>
      <c r="J82" s="37" t="s">
        <v>56</v>
      </c>
      <c r="K82" s="37">
        <v>3000</v>
      </c>
      <c r="L82" s="37" t="str">
        <f>IF(E91=K82,"CORRECT","INCORRECT")</f>
        <v>INCORRECT</v>
      </c>
      <c r="M82" s="37">
        <f>IF(E91=K82,0.25,0)</f>
        <v>0</v>
      </c>
      <c r="N82" s="39"/>
    </row>
    <row r="83" spans="1:14" x14ac:dyDescent="0.2">
      <c r="A83" s="21" t="s">
        <v>55</v>
      </c>
      <c r="D83" s="10"/>
      <c r="E83" s="10"/>
      <c r="F83" s="10"/>
      <c r="G83" s="10"/>
      <c r="J83" s="37" t="s">
        <v>54</v>
      </c>
      <c r="K83" s="37">
        <v>4001</v>
      </c>
      <c r="L83" s="37" t="str">
        <f>IF(E93=K83,"CORRECT","INCORRECT")</f>
        <v>INCORRECT</v>
      </c>
      <c r="M83" s="37">
        <f>IF(E93=K83,0.25,0)</f>
        <v>0</v>
      </c>
      <c r="N83" s="39"/>
    </row>
    <row r="84" spans="1:14" x14ac:dyDescent="0.2">
      <c r="A84" s="21" t="s">
        <v>53</v>
      </c>
      <c r="D84" s="22"/>
      <c r="E84" s="22"/>
      <c r="F84" s="22"/>
      <c r="G84" s="22"/>
      <c r="J84" s="37" t="s">
        <v>52</v>
      </c>
      <c r="K84" s="37">
        <v>98101</v>
      </c>
      <c r="L84" s="37" t="str">
        <f>IF(F75=K84,"CORRECT","INCORRECT")</f>
        <v>INCORRECT</v>
      </c>
      <c r="M84" s="37">
        <f>IF(F75=K84,0.25,0)</f>
        <v>0</v>
      </c>
      <c r="N84" s="39"/>
    </row>
    <row r="85" spans="1:14" x14ac:dyDescent="0.2">
      <c r="D85" s="23"/>
      <c r="E85" s="23"/>
      <c r="F85" s="23"/>
      <c r="G85" s="23"/>
      <c r="J85" s="37" t="s">
        <v>51</v>
      </c>
      <c r="K85" s="37">
        <v>85898</v>
      </c>
      <c r="L85" s="37" t="str">
        <f>IF(F84=K85,"CORRECT","INCORRECT")</f>
        <v>INCORRECT</v>
      </c>
      <c r="M85" s="37">
        <f>IF(F84=K85,0.25,0)</f>
        <v>0</v>
      </c>
      <c r="N85" s="39"/>
    </row>
    <row r="86" spans="1:14" x14ac:dyDescent="0.2">
      <c r="A86" s="24" t="s">
        <v>50</v>
      </c>
      <c r="D86" s="14"/>
      <c r="E86" s="14"/>
      <c r="F86" s="14"/>
      <c r="G86" s="14"/>
      <c r="J86" s="37" t="s">
        <v>49</v>
      </c>
      <c r="K86" s="37">
        <v>-7330</v>
      </c>
      <c r="L86" s="37" t="str">
        <f>IF(F91=K86,"CORRECT","INCORRECT")</f>
        <v>INCORRECT</v>
      </c>
      <c r="M86" s="37">
        <f>IF(F91=K86,0.25,0)</f>
        <v>0</v>
      </c>
      <c r="N86" s="39"/>
    </row>
    <row r="87" spans="1:14" x14ac:dyDescent="0.2">
      <c r="A87" s="21" t="s">
        <v>48</v>
      </c>
      <c r="D87" s="10"/>
      <c r="E87" s="10"/>
      <c r="F87" s="10"/>
      <c r="G87" s="10"/>
      <c r="J87" s="37" t="s">
        <v>47</v>
      </c>
      <c r="K87" s="37">
        <v>4873</v>
      </c>
      <c r="L87" s="37" t="str">
        <f>IF(F93=K87,"CORRECT","INCORRECT")</f>
        <v>INCORRECT</v>
      </c>
      <c r="M87" s="37">
        <f>IF(F93=K87,0.25,0)</f>
        <v>0</v>
      </c>
      <c r="N87" s="39"/>
    </row>
    <row r="88" spans="1:14" x14ac:dyDescent="0.2">
      <c r="A88" s="21" t="s">
        <v>46</v>
      </c>
      <c r="D88" s="10"/>
      <c r="E88" s="10"/>
      <c r="F88" s="10"/>
      <c r="G88" s="10"/>
      <c r="J88" s="37" t="s">
        <v>45</v>
      </c>
      <c r="K88" s="37">
        <v>255200</v>
      </c>
      <c r="L88" s="37" t="str">
        <f>IF(G75=K88,"CORRECT","INCORRECT")</f>
        <v>INCORRECT</v>
      </c>
      <c r="M88" s="37">
        <f>IF(G75=K88,2,0)</f>
        <v>0</v>
      </c>
      <c r="N88" s="39"/>
    </row>
    <row r="89" spans="1:14" x14ac:dyDescent="0.2">
      <c r="A89" s="24" t="s">
        <v>44</v>
      </c>
      <c r="D89" s="10"/>
      <c r="E89" s="10"/>
      <c r="F89" s="12"/>
      <c r="G89" s="10"/>
      <c r="J89" s="37" t="s">
        <v>43</v>
      </c>
      <c r="K89" s="37">
        <v>254997</v>
      </c>
      <c r="L89" s="37" t="str">
        <f>IF(G84=K89,"CORRECT","INCORRECT")</f>
        <v>INCORRECT</v>
      </c>
      <c r="M89" s="37">
        <f>IF(G84=K89,2,0)</f>
        <v>0</v>
      </c>
      <c r="N89" s="39"/>
    </row>
    <row r="90" spans="1:14" x14ac:dyDescent="0.2">
      <c r="A90" s="24" t="s">
        <v>42</v>
      </c>
      <c r="D90" s="10"/>
      <c r="E90" s="10"/>
      <c r="F90" s="10"/>
      <c r="G90" s="10"/>
      <c r="J90" s="37" t="s">
        <v>41</v>
      </c>
      <c r="K90" s="37">
        <v>4670</v>
      </c>
      <c r="L90" s="37" t="str">
        <f>IF(G91=K90,"CORRECT","INCORRECT")</f>
        <v>INCORRECT</v>
      </c>
      <c r="M90" s="37">
        <f>IF(G91=K90,2,0)</f>
        <v>0</v>
      </c>
      <c r="N90" s="39"/>
    </row>
    <row r="91" spans="1:14" ht="13.5" thickBot="1" x14ac:dyDescent="0.25">
      <c r="A91" s="21" t="s">
        <v>40</v>
      </c>
      <c r="D91" s="22"/>
      <c r="E91" s="22"/>
      <c r="F91" s="22"/>
      <c r="G91" s="22"/>
      <c r="J91" s="44" t="s">
        <v>39</v>
      </c>
      <c r="K91" s="44">
        <v>4873</v>
      </c>
      <c r="L91" s="44" t="str">
        <f>IF(G93=K91,"CORRECT","INCORRECT")</f>
        <v>INCORRECT</v>
      </c>
      <c r="M91" s="44">
        <f>IF(G93=K91,1,0)</f>
        <v>0</v>
      </c>
      <c r="N91" s="39"/>
    </row>
    <row r="92" spans="1:14" x14ac:dyDescent="0.2">
      <c r="D92" s="23"/>
      <c r="E92" s="23"/>
      <c r="F92" s="23"/>
      <c r="G92" s="23"/>
      <c r="J92" s="37"/>
      <c r="K92" s="37"/>
      <c r="L92" s="37" t="s">
        <v>2</v>
      </c>
      <c r="M92" s="37">
        <f>SUM(M76:M91)</f>
        <v>0</v>
      </c>
      <c r="N92" s="39"/>
    </row>
    <row r="93" spans="1:14" ht="13.5" thickBot="1" x14ac:dyDescent="0.25">
      <c r="A93" s="3" t="s">
        <v>38</v>
      </c>
      <c r="D93" s="25"/>
      <c r="E93" s="25"/>
      <c r="F93" s="25"/>
      <c r="G93" s="25"/>
      <c r="J93" s="37"/>
      <c r="K93" s="37"/>
      <c r="L93" s="37"/>
      <c r="M93" s="37"/>
      <c r="N93" s="39"/>
    </row>
    <row r="94" spans="1:14" ht="13.5" thickTop="1" x14ac:dyDescent="0.2">
      <c r="D94" s="8"/>
      <c r="E94" s="8"/>
      <c r="F94" s="8"/>
      <c r="G94" s="8"/>
      <c r="J94" s="37"/>
      <c r="K94" s="37"/>
      <c r="L94" s="37"/>
      <c r="M94" s="37"/>
      <c r="N94" s="39"/>
    </row>
    <row r="95" spans="1:14" x14ac:dyDescent="0.2">
      <c r="D95" s="8"/>
      <c r="E95" s="8"/>
      <c r="F95" s="8"/>
      <c r="G95" s="8"/>
      <c r="J95" s="37"/>
      <c r="K95" s="37"/>
      <c r="L95" s="37"/>
      <c r="M95" s="37"/>
      <c r="N95" s="39"/>
    </row>
    <row r="96" spans="1:14" x14ac:dyDescent="0.2">
      <c r="A96" s="7" t="s">
        <v>37</v>
      </c>
      <c r="D96" s="8"/>
      <c r="E96" s="8"/>
      <c r="F96" s="8"/>
      <c r="G96" s="8"/>
      <c r="J96" s="40" t="s">
        <v>36</v>
      </c>
      <c r="K96" s="37"/>
      <c r="L96" s="37"/>
      <c r="M96" s="37"/>
      <c r="N96" s="39"/>
    </row>
    <row r="97" spans="1:14" x14ac:dyDescent="0.2">
      <c r="D97" s="9"/>
      <c r="E97" s="9"/>
      <c r="F97" s="9"/>
      <c r="G97" s="13"/>
      <c r="J97" s="37" t="s">
        <v>35</v>
      </c>
      <c r="K97" s="37">
        <v>4</v>
      </c>
      <c r="L97" s="37" t="str">
        <f>IF(D98=K97,"CORRECT","INCORRECT")</f>
        <v>INCORRECT</v>
      </c>
      <c r="M97" s="37">
        <f>IF(D98=K97,2,0)</f>
        <v>0</v>
      </c>
      <c r="N97" s="39"/>
    </row>
    <row r="98" spans="1:14" x14ac:dyDescent="0.2">
      <c r="A98" s="3" t="s">
        <v>34</v>
      </c>
      <c r="D98" s="26"/>
      <c r="E98" s="23"/>
      <c r="F98" s="23"/>
      <c r="G98" s="23"/>
      <c r="J98" s="37" t="s">
        <v>33</v>
      </c>
      <c r="K98" s="37">
        <v>0.12</v>
      </c>
      <c r="L98" s="37" t="str">
        <f>IF(D99=K98,"CORRECT","INCORRECT")</f>
        <v>INCORRECT</v>
      </c>
      <c r="M98" s="37">
        <f>IF(D99=K98,2,0)</f>
        <v>0</v>
      </c>
      <c r="N98" s="39"/>
    </row>
    <row r="99" spans="1:14" x14ac:dyDescent="0.2">
      <c r="A99" s="3" t="s">
        <v>32</v>
      </c>
      <c r="D99" s="26"/>
      <c r="E99" s="23"/>
      <c r="F99" s="23"/>
      <c r="G99" s="23"/>
      <c r="J99" s="37" t="s">
        <v>31</v>
      </c>
      <c r="K99" s="37">
        <v>1.2</v>
      </c>
      <c r="L99" s="37" t="str">
        <f>IF(D100=K99,"CORRECT","INCORRECT")</f>
        <v>INCORRECT</v>
      </c>
      <c r="M99" s="37">
        <f>IF(D100=K99,2,0)</f>
        <v>0</v>
      </c>
      <c r="N99" s="39"/>
    </row>
    <row r="100" spans="1:14" x14ac:dyDescent="0.2">
      <c r="A100" s="3" t="s">
        <v>30</v>
      </c>
      <c r="D100" s="26"/>
      <c r="E100" s="23"/>
      <c r="F100" s="23"/>
      <c r="G100" s="23"/>
      <c r="J100" s="37" t="s">
        <v>29</v>
      </c>
      <c r="K100" s="37">
        <v>0.8</v>
      </c>
      <c r="L100" s="37" t="str">
        <f>IF(D101=K100,"CORRECT","INCORRECT")</f>
        <v>CORRECT</v>
      </c>
      <c r="M100" s="37">
        <f>IF(D101=K100,2,0)</f>
        <v>2</v>
      </c>
      <c r="N100" s="39"/>
    </row>
    <row r="101" spans="1:14" ht="13.5" thickBot="1" x14ac:dyDescent="0.25">
      <c r="A101" s="3" t="s">
        <v>28</v>
      </c>
      <c r="D101" s="1">
        <v>0.8</v>
      </c>
      <c r="E101" s="15"/>
      <c r="F101" s="15"/>
      <c r="G101" s="15"/>
      <c r="J101" s="44" t="s">
        <v>27</v>
      </c>
      <c r="K101" s="44">
        <v>6.12</v>
      </c>
      <c r="L101" s="44" t="str">
        <f>IF(D102=K101,"CORRECT","INCORRECT")</f>
        <v>INCORRECT</v>
      </c>
      <c r="M101" s="44">
        <f>IF(D102=K101,2,0)</f>
        <v>0</v>
      </c>
      <c r="N101" s="39"/>
    </row>
    <row r="102" spans="1:14" ht="13.5" thickBot="1" x14ac:dyDescent="0.25">
      <c r="A102" s="3" t="s">
        <v>26</v>
      </c>
      <c r="D102" s="27"/>
      <c r="E102" s="15"/>
      <c r="F102" s="15"/>
      <c r="G102" s="15"/>
      <c r="J102" s="37"/>
      <c r="K102" s="37"/>
      <c r="L102" s="37" t="s">
        <v>2</v>
      </c>
      <c r="M102" s="51">
        <f>SUM(M97:M101)</f>
        <v>2</v>
      </c>
      <c r="N102" s="39"/>
    </row>
    <row r="103" spans="1:14" ht="13.5" thickTop="1" x14ac:dyDescent="0.2">
      <c r="D103" s="8"/>
      <c r="E103" s="8"/>
      <c r="F103" s="8"/>
      <c r="G103" s="8"/>
      <c r="J103" s="37"/>
      <c r="K103" s="37"/>
      <c r="L103" s="37"/>
      <c r="M103" s="37"/>
      <c r="N103" s="39"/>
    </row>
    <row r="104" spans="1:14" x14ac:dyDescent="0.2">
      <c r="A104" s="18" t="s">
        <v>25</v>
      </c>
      <c r="B104" s="18"/>
      <c r="C104" s="18"/>
      <c r="D104" s="19"/>
      <c r="E104" s="19"/>
      <c r="F104" s="19"/>
      <c r="G104" s="19"/>
      <c r="J104" s="37"/>
      <c r="K104" s="37"/>
      <c r="L104" s="37"/>
      <c r="M104" s="37"/>
      <c r="N104" s="39"/>
    </row>
    <row r="105" spans="1:14" x14ac:dyDescent="0.2">
      <c r="A105" s="18" t="s">
        <v>24</v>
      </c>
      <c r="B105" s="18"/>
      <c r="C105" s="18"/>
      <c r="D105" s="19"/>
      <c r="E105" s="19"/>
      <c r="F105" s="19"/>
      <c r="G105" s="19"/>
      <c r="J105" s="37"/>
      <c r="K105" s="37"/>
      <c r="L105" s="37"/>
      <c r="M105" s="37"/>
      <c r="N105" s="39"/>
    </row>
    <row r="106" spans="1:14" x14ac:dyDescent="0.2">
      <c r="A106" s="18" t="s">
        <v>23</v>
      </c>
      <c r="B106" s="18"/>
      <c r="C106" s="18"/>
      <c r="D106" s="19"/>
      <c r="E106" s="19"/>
      <c r="F106" s="19"/>
      <c r="G106" s="19"/>
      <c r="J106" s="37"/>
      <c r="K106" s="37"/>
      <c r="L106" s="37"/>
      <c r="M106" s="37"/>
      <c r="N106" s="39"/>
    </row>
    <row r="107" spans="1:14" x14ac:dyDescent="0.2">
      <c r="D107" s="8"/>
      <c r="E107" s="8"/>
      <c r="F107" s="8"/>
      <c r="G107" s="8"/>
      <c r="J107" s="40" t="s">
        <v>22</v>
      </c>
      <c r="K107" s="37"/>
      <c r="L107" s="37"/>
      <c r="M107" s="37"/>
      <c r="N107" s="39"/>
    </row>
    <row r="108" spans="1:14" x14ac:dyDescent="0.2">
      <c r="A108" s="28" t="s">
        <v>21</v>
      </c>
      <c r="D108" s="8"/>
      <c r="E108" s="8"/>
      <c r="F108" s="10"/>
      <c r="G108" s="8"/>
      <c r="J108" s="37" t="s">
        <v>20</v>
      </c>
      <c r="K108" s="37">
        <v>271000</v>
      </c>
      <c r="L108" s="37" t="str">
        <f>IF(F108=K108,"CORRECT","INCORRECT")</f>
        <v>INCORRECT</v>
      </c>
      <c r="M108" s="37">
        <f>IF(F108=K108,1,0)</f>
        <v>0</v>
      </c>
      <c r="N108" s="39"/>
    </row>
    <row r="109" spans="1:14" x14ac:dyDescent="0.2">
      <c r="A109" s="28" t="s">
        <v>19</v>
      </c>
      <c r="D109" s="8"/>
      <c r="E109" s="8"/>
      <c r="F109" s="14"/>
      <c r="G109" s="8"/>
      <c r="J109" s="37" t="s">
        <v>18</v>
      </c>
      <c r="K109" s="37">
        <v>165852</v>
      </c>
      <c r="L109" s="37" t="str">
        <f>IF(F109=K109,"CORRECT","INCORRECT")</f>
        <v>INCORRECT</v>
      </c>
      <c r="M109" s="37">
        <f>IF(F109=K109,1,0)</f>
        <v>0</v>
      </c>
      <c r="N109" s="39"/>
    </row>
    <row r="110" spans="1:14" x14ac:dyDescent="0.2">
      <c r="A110" s="29" t="s">
        <v>17</v>
      </c>
      <c r="D110" s="8"/>
      <c r="E110" s="8"/>
      <c r="F110" s="10"/>
      <c r="G110" s="8"/>
      <c r="J110" s="37" t="s">
        <v>16</v>
      </c>
      <c r="K110" s="37">
        <v>105148</v>
      </c>
      <c r="L110" s="37" t="str">
        <f>IF(F110=K110,"CORRECT","INCORRECT")</f>
        <v>INCORRECT</v>
      </c>
      <c r="M110" s="37">
        <f>IF(F110=K110,1,0)</f>
        <v>0</v>
      </c>
      <c r="N110" s="39"/>
    </row>
    <row r="111" spans="1:14" x14ac:dyDescent="0.2">
      <c r="A111" s="29" t="s">
        <v>15</v>
      </c>
      <c r="D111" s="8"/>
      <c r="E111" s="8"/>
      <c r="F111" s="8"/>
      <c r="G111" s="8"/>
      <c r="J111" s="37"/>
      <c r="K111" s="37"/>
      <c r="L111" s="37"/>
      <c r="M111" s="37"/>
      <c r="N111" s="39"/>
    </row>
    <row r="112" spans="1:14" x14ac:dyDescent="0.2">
      <c r="A112" s="29" t="s">
        <v>14</v>
      </c>
      <c r="D112" s="8"/>
      <c r="F112" s="10"/>
      <c r="G112" s="8"/>
      <c r="J112" s="37" t="s">
        <v>13</v>
      </c>
      <c r="K112" s="37">
        <v>30100</v>
      </c>
      <c r="L112" s="37" t="str">
        <f t="shared" ref="L112:L117" si="0">IF(F112=K112,"CORRECT","INCORRECT")</f>
        <v>INCORRECT</v>
      </c>
      <c r="M112" s="37">
        <f>IF(F112=K112,1,0)</f>
        <v>0</v>
      </c>
      <c r="N112" s="39"/>
    </row>
    <row r="113" spans="1:14" x14ac:dyDescent="0.2">
      <c r="A113" s="29" t="s">
        <v>12</v>
      </c>
      <c r="D113" s="8"/>
      <c r="F113" s="14"/>
      <c r="G113" s="8"/>
      <c r="J113" s="37" t="s">
        <v>11</v>
      </c>
      <c r="K113" s="37">
        <v>4600</v>
      </c>
      <c r="L113" s="37" t="str">
        <f t="shared" si="0"/>
        <v>INCORRECT</v>
      </c>
      <c r="M113" s="37">
        <f>IF(F113=K113,1,0)</f>
        <v>0</v>
      </c>
      <c r="N113" s="39"/>
    </row>
    <row r="114" spans="1:14" x14ac:dyDescent="0.2">
      <c r="A114" s="29" t="s">
        <v>10</v>
      </c>
      <c r="D114" s="8"/>
      <c r="F114" s="10"/>
      <c r="G114" s="8"/>
      <c r="J114" s="37" t="s">
        <v>9</v>
      </c>
      <c r="K114" s="37">
        <v>70448</v>
      </c>
      <c r="L114" s="37" t="str">
        <f t="shared" si="0"/>
        <v>INCORRECT</v>
      </c>
      <c r="M114" s="37">
        <f>IF(F114=K114,1,0)</f>
        <v>0</v>
      </c>
      <c r="N114" s="39"/>
    </row>
    <row r="115" spans="1:14" x14ac:dyDescent="0.2">
      <c r="A115" s="29" t="s">
        <v>8</v>
      </c>
      <c r="D115" s="8"/>
      <c r="F115" s="10"/>
      <c r="G115" s="8"/>
      <c r="J115" s="37" t="s">
        <v>7</v>
      </c>
      <c r="K115" s="37">
        <v>330</v>
      </c>
      <c r="L115" s="37" t="str">
        <f t="shared" si="0"/>
        <v>INCORRECT</v>
      </c>
      <c r="M115" s="37">
        <f>IF(F115=K115,1,0)</f>
        <v>0</v>
      </c>
      <c r="N115" s="39"/>
    </row>
    <row r="116" spans="1:14" x14ac:dyDescent="0.2">
      <c r="A116" s="29" t="s">
        <v>6</v>
      </c>
      <c r="D116" s="8"/>
      <c r="E116" s="8"/>
      <c r="F116" s="10"/>
      <c r="G116" s="8"/>
      <c r="J116" s="37" t="s">
        <v>5</v>
      </c>
      <c r="K116" s="37">
        <v>21035</v>
      </c>
      <c r="L116" s="37" t="str">
        <f t="shared" si="0"/>
        <v>INCORRECT</v>
      </c>
      <c r="M116" s="37">
        <f>IF(F116=K116,1,0)</f>
        <v>0</v>
      </c>
      <c r="N116" s="39"/>
    </row>
    <row r="117" spans="1:14" ht="13.5" thickBot="1" x14ac:dyDescent="0.25">
      <c r="A117" s="29" t="s">
        <v>4</v>
      </c>
      <c r="D117" s="8"/>
      <c r="E117" s="8"/>
      <c r="F117" s="11"/>
      <c r="G117" s="8"/>
      <c r="J117" s="44" t="s">
        <v>3</v>
      </c>
      <c r="K117" s="44">
        <v>49083</v>
      </c>
      <c r="L117" s="44" t="str">
        <f t="shared" si="0"/>
        <v>INCORRECT</v>
      </c>
      <c r="M117" s="44">
        <f>IF(F117=K117,2,0)</f>
        <v>0</v>
      </c>
      <c r="N117" s="39"/>
    </row>
    <row r="118" spans="1:14" ht="13.5" thickTop="1" x14ac:dyDescent="0.2">
      <c r="A118" s="29"/>
      <c r="D118" s="8"/>
      <c r="E118" s="8"/>
      <c r="F118" s="8"/>
      <c r="G118" s="8"/>
      <c r="J118" s="37"/>
      <c r="K118" s="37"/>
      <c r="L118" s="37" t="s">
        <v>2</v>
      </c>
      <c r="M118" s="51">
        <f>SUM(M108:M117)</f>
        <v>0</v>
      </c>
      <c r="N118" s="39"/>
    </row>
    <row r="119" spans="1:14" x14ac:dyDescent="0.2">
      <c r="A119" s="29"/>
      <c r="D119" s="8"/>
      <c r="E119" s="8"/>
      <c r="F119" s="8"/>
      <c r="G119" s="8"/>
      <c r="J119" s="33"/>
      <c r="K119" s="33"/>
      <c r="L119" s="33"/>
      <c r="M119" s="33"/>
    </row>
    <row r="120" spans="1:14" ht="13.5" thickBot="1" x14ac:dyDescent="0.25">
      <c r="A120" s="30" t="s">
        <v>1</v>
      </c>
      <c r="B120" s="31"/>
      <c r="C120" s="31"/>
      <c r="J120" s="52" t="s">
        <v>0</v>
      </c>
      <c r="K120" s="34" t="s">
        <v>0</v>
      </c>
      <c r="L120" s="35"/>
      <c r="M120" s="36">
        <f>M15+M29+M43+M51+M58+M65+M72+M92+M102+M118</f>
        <v>2</v>
      </c>
    </row>
    <row r="121" spans="1:14" x14ac:dyDescent="0.2">
      <c r="A121" s="29"/>
    </row>
    <row r="122" spans="1:14" x14ac:dyDescent="0.2">
      <c r="A122" s="29"/>
    </row>
    <row r="126" spans="1:14" x14ac:dyDescent="0.2">
      <c r="A126" s="29"/>
    </row>
    <row r="127" spans="1:14" x14ac:dyDescent="0.2">
      <c r="A127" s="29"/>
    </row>
    <row r="128" spans="1:14" x14ac:dyDescent="0.2">
      <c r="A128" s="29"/>
    </row>
    <row r="129" spans="1:1" x14ac:dyDescent="0.2">
      <c r="A129" s="29"/>
    </row>
    <row r="130" spans="1:1" x14ac:dyDescent="0.2">
      <c r="A130" s="29"/>
    </row>
    <row r="131" spans="1:1" x14ac:dyDescent="0.2">
      <c r="A131" s="29"/>
    </row>
    <row r="132" spans="1:1" x14ac:dyDescent="0.2">
      <c r="A132" s="29"/>
    </row>
    <row r="133" spans="1:1" x14ac:dyDescent="0.2">
      <c r="A133" s="29"/>
    </row>
    <row r="134" spans="1:1" x14ac:dyDescent="0.2">
      <c r="A134" s="29"/>
    </row>
    <row r="135" spans="1:1" x14ac:dyDescent="0.2">
      <c r="A135" s="29"/>
    </row>
    <row r="136" spans="1:1" x14ac:dyDescent="0.2">
      <c r="A136" s="29"/>
    </row>
    <row r="137" spans="1:1" x14ac:dyDescent="0.2">
      <c r="A137" s="29"/>
    </row>
    <row r="138" spans="1:1" x14ac:dyDescent="0.2">
      <c r="A138" s="29"/>
    </row>
    <row r="139" spans="1:1" x14ac:dyDescent="0.2">
      <c r="A139" s="29"/>
    </row>
    <row r="140" spans="1:1" x14ac:dyDescent="0.2">
      <c r="A140" s="29"/>
    </row>
    <row r="141" spans="1:1" x14ac:dyDescent="0.2">
      <c r="A141" s="32"/>
    </row>
    <row r="142" spans="1:1" x14ac:dyDescent="0.2">
      <c r="A142" s="32"/>
    </row>
    <row r="143" spans="1:1" x14ac:dyDescent="0.2">
      <c r="A143" s="32"/>
    </row>
    <row r="144" spans="1:1" x14ac:dyDescent="0.2">
      <c r="A144" s="32"/>
    </row>
    <row r="145" spans="1:1" x14ac:dyDescent="0.2">
      <c r="A145" s="32"/>
    </row>
  </sheetData>
  <sheetProtection algorithmName="SHA-512" hashValue="SULDHFDCstCu07FYlFx4Fa7rwwxuFxo2L+9Jrxz6uv5UDuPV9WoTzjvd1iB17eNFZxRBAQR8iaeaj5x+T7q6bQ==" saltValue="2FIJH+3LKQkUTDgYLMwwJw==" spinCount="100000" sheet="1" objects="1" scenarios="1" selectLockedCells="1"/>
  <mergeCells count="1">
    <mergeCell ref="J1:M1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Budget P9-57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Charms</dc:creator>
  <cp:lastModifiedBy>aleth</cp:lastModifiedBy>
  <dcterms:created xsi:type="dcterms:W3CDTF">2017-03-06T22:59:36Z</dcterms:created>
  <dcterms:modified xsi:type="dcterms:W3CDTF">2021-02-28T01:44:31Z</dcterms:modified>
</cp:coreProperties>
</file>